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ayrhaven\Desktop\"/>
    </mc:Choice>
  </mc:AlternateContent>
  <xr:revisionPtr revIDLastSave="0" documentId="13_ncr:1_{AE087D0D-468E-40BE-970E-7B51260D3E0D}" xr6:coauthVersionLast="47" xr6:coauthVersionMax="47" xr10:uidLastSave="{00000000-0000-0000-0000-000000000000}"/>
  <bookViews>
    <workbookView xWindow="-93" yWindow="-93" windowWidth="25786" windowHeight="13986" xr2:uid="{00000000-000D-0000-FFFF-FFFF00000000}"/>
  </bookViews>
  <sheets>
    <sheet name="Numbers" sheetId="2" r:id="rId1"/>
    <sheet name="Financial Ratios" sheetId="5" r:id="rId2"/>
    <sheet name="Formula" sheetId="4" state="hidden" r:id="rId3"/>
    <sheet name="Business Segment Analysis" sheetId="7" r:id="rId4"/>
    <sheet name="CAGR Calculator (Auto)" sheetId="8" r:id="rId5"/>
    <sheet name="CAGR Calculator (Manual)" sheetId="10" r:id="rId6"/>
  </sheets>
  <definedNames>
    <definedName name="_xlnm.Print_Area" localSheetId="1">'Financial Ratios'!$A$1:$L$14</definedName>
    <definedName name="_xlnm.Print_Area" localSheetId="0">Numbers!$A$1:$L$48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36" i="2" l="1"/>
  <c r="O25" i="10"/>
  <c r="K25" i="10"/>
  <c r="G25" i="10"/>
  <c r="O19" i="10"/>
  <c r="K19" i="10"/>
  <c r="G19" i="10"/>
  <c r="O13" i="10"/>
  <c r="K13" i="10"/>
  <c r="G13" i="10"/>
  <c r="O7" i="10"/>
  <c r="K7" i="10"/>
  <c r="G7" i="10"/>
  <c r="N25" i="8"/>
  <c r="J25" i="8"/>
  <c r="F25" i="8"/>
  <c r="N26" i="8"/>
  <c r="J26" i="8"/>
  <c r="F26" i="8"/>
  <c r="M26" i="8"/>
  <c r="M20" i="8"/>
  <c r="M25" i="8"/>
  <c r="M19" i="8"/>
  <c r="I26" i="8"/>
  <c r="I20" i="8"/>
  <c r="I25" i="8"/>
  <c r="I19" i="8"/>
  <c r="E26" i="8"/>
  <c r="E20" i="8"/>
  <c r="E25" i="8"/>
  <c r="E19" i="8"/>
  <c r="M13" i="8"/>
  <c r="I13" i="8"/>
  <c r="M14" i="8"/>
  <c r="I14" i="8"/>
  <c r="E14" i="8"/>
  <c r="E13" i="8"/>
  <c r="N8" i="8"/>
  <c r="O7" i="8" s="1"/>
  <c r="N7" i="8"/>
  <c r="M8" i="8"/>
  <c r="M7" i="8"/>
  <c r="J8" i="8"/>
  <c r="J7" i="8"/>
  <c r="K7" i="8" s="1"/>
  <c r="I7" i="8"/>
  <c r="I8" i="8"/>
  <c r="F8" i="8"/>
  <c r="F7" i="8"/>
  <c r="E7" i="8"/>
  <c r="E8" i="8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C19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M9" i="5"/>
  <c r="N9" i="5"/>
  <c r="O9" i="5"/>
  <c r="P9" i="5"/>
  <c r="Q9" i="5"/>
  <c r="R9" i="5"/>
  <c r="M10" i="5"/>
  <c r="N10" i="5"/>
  <c r="O10" i="5"/>
  <c r="P10" i="5"/>
  <c r="Q10" i="5"/>
  <c r="R10" i="5"/>
  <c r="M11" i="5"/>
  <c r="N11" i="5"/>
  <c r="O11" i="5"/>
  <c r="P11" i="5"/>
  <c r="Q11" i="5"/>
  <c r="R11" i="5"/>
  <c r="M1" i="5"/>
  <c r="N1" i="5"/>
  <c r="O1" i="5"/>
  <c r="P1" i="5"/>
  <c r="Q1" i="5"/>
  <c r="R1" i="5"/>
  <c r="M43" i="2"/>
  <c r="M7" i="5" s="1"/>
  <c r="N43" i="2"/>
  <c r="N7" i="5" s="1"/>
  <c r="O43" i="2"/>
  <c r="O7" i="5" s="1"/>
  <c r="P43" i="2"/>
  <c r="P7" i="5" s="1"/>
  <c r="Q43" i="2"/>
  <c r="Q47" i="2" s="1"/>
  <c r="R43" i="2"/>
  <c r="R47" i="2" s="1"/>
  <c r="M44" i="2"/>
  <c r="N44" i="2"/>
  <c r="O44" i="2"/>
  <c r="P44" i="2"/>
  <c r="Q44" i="2"/>
  <c r="R44" i="2"/>
  <c r="M46" i="2"/>
  <c r="N46" i="2"/>
  <c r="O46" i="2"/>
  <c r="P46" i="2"/>
  <c r="Q46" i="2"/>
  <c r="R46" i="2"/>
  <c r="M26" i="2"/>
  <c r="N26" i="2"/>
  <c r="O26" i="2"/>
  <c r="O35" i="2" s="1"/>
  <c r="O36" i="2" s="1"/>
  <c r="P26" i="2"/>
  <c r="Q26" i="2"/>
  <c r="R26" i="2"/>
  <c r="M34" i="2"/>
  <c r="N34" i="2"/>
  <c r="O34" i="2"/>
  <c r="P34" i="2"/>
  <c r="Q34" i="2"/>
  <c r="R34" i="2"/>
  <c r="M39" i="2"/>
  <c r="N39" i="2"/>
  <c r="O39" i="2"/>
  <c r="P39" i="2"/>
  <c r="Q39" i="2"/>
  <c r="R39" i="2"/>
  <c r="M11" i="2"/>
  <c r="M2" i="5" s="1"/>
  <c r="N11" i="2"/>
  <c r="N2" i="5" s="1"/>
  <c r="O11" i="2"/>
  <c r="O2" i="5" s="1"/>
  <c r="P11" i="2"/>
  <c r="P2" i="5" s="1"/>
  <c r="Q11" i="2"/>
  <c r="Q2" i="5" s="1"/>
  <c r="R11" i="2"/>
  <c r="R2" i="5" s="1"/>
  <c r="M13" i="2"/>
  <c r="M14" i="2" s="1"/>
  <c r="N13" i="2"/>
  <c r="N14" i="2" s="1"/>
  <c r="O13" i="2"/>
  <c r="O14" i="2" s="1"/>
  <c r="P13" i="2"/>
  <c r="P14" i="2" s="1"/>
  <c r="Q13" i="2"/>
  <c r="Q14" i="2" s="1"/>
  <c r="R13" i="2"/>
  <c r="R14" i="2" s="1"/>
  <c r="M17" i="2"/>
  <c r="M20" i="2" s="1"/>
  <c r="F19" i="8" s="1"/>
  <c r="N17" i="2"/>
  <c r="O17" i="2"/>
  <c r="O6" i="2" s="1"/>
  <c r="P17" i="2"/>
  <c r="Q17" i="2"/>
  <c r="Q20" i="2" s="1"/>
  <c r="R17" i="2"/>
  <c r="R20" i="2" s="1"/>
  <c r="J20" i="8" s="1"/>
  <c r="R5" i="2"/>
  <c r="R7" i="2"/>
  <c r="M5" i="2"/>
  <c r="N5" i="2"/>
  <c r="O5" i="2"/>
  <c r="P5" i="2"/>
  <c r="Q5" i="2"/>
  <c r="M7" i="2"/>
  <c r="N7" i="2"/>
  <c r="O7" i="2"/>
  <c r="P7" i="2"/>
  <c r="Q7" i="2"/>
  <c r="D34" i="2"/>
  <c r="E34" i="2"/>
  <c r="F34" i="2"/>
  <c r="G34" i="2"/>
  <c r="H34" i="2"/>
  <c r="I34" i="2"/>
  <c r="J34" i="2"/>
  <c r="K34" i="2"/>
  <c r="L34" i="2"/>
  <c r="C34" i="2"/>
  <c r="D26" i="2"/>
  <c r="E26" i="2"/>
  <c r="F26" i="2"/>
  <c r="G26" i="2"/>
  <c r="G35" i="2" s="1"/>
  <c r="G36" i="2" s="1"/>
  <c r="G5" i="5" s="1"/>
  <c r="H26" i="2"/>
  <c r="I26" i="2"/>
  <c r="J26" i="2"/>
  <c r="K26" i="2"/>
  <c r="L26" i="2"/>
  <c r="C26" i="2"/>
  <c r="D11" i="5"/>
  <c r="E11" i="5"/>
  <c r="F11" i="5"/>
  <c r="G11" i="5"/>
  <c r="H11" i="5"/>
  <c r="I11" i="5"/>
  <c r="J11" i="5"/>
  <c r="K11" i="5"/>
  <c r="L11" i="5"/>
  <c r="C11" i="5"/>
  <c r="D10" i="5"/>
  <c r="E10" i="5"/>
  <c r="F10" i="5"/>
  <c r="G10" i="5"/>
  <c r="H10" i="5"/>
  <c r="I10" i="5"/>
  <c r="J10" i="5"/>
  <c r="K10" i="5"/>
  <c r="L10" i="5"/>
  <c r="C10" i="5"/>
  <c r="L13" i="2"/>
  <c r="L14" i="2" s="1"/>
  <c r="D13" i="2"/>
  <c r="D14" i="2" s="1"/>
  <c r="E13" i="2"/>
  <c r="E14" i="2" s="1"/>
  <c r="F13" i="2"/>
  <c r="F14" i="2" s="1"/>
  <c r="G13" i="2"/>
  <c r="G14" i="2" s="1"/>
  <c r="H13" i="2"/>
  <c r="H14" i="2" s="1"/>
  <c r="I13" i="2"/>
  <c r="I14" i="2" s="1"/>
  <c r="J13" i="2"/>
  <c r="J14" i="2" s="1"/>
  <c r="K13" i="2"/>
  <c r="K14" i="2" s="1"/>
  <c r="C13" i="2"/>
  <c r="C14" i="2" s="1"/>
  <c r="D11" i="2"/>
  <c r="E11" i="2"/>
  <c r="E2" i="5" s="1"/>
  <c r="F11" i="2"/>
  <c r="G11" i="2"/>
  <c r="H11" i="2"/>
  <c r="H2" i="5" s="1"/>
  <c r="I11" i="2"/>
  <c r="J11" i="2"/>
  <c r="K11" i="2"/>
  <c r="L11" i="2"/>
  <c r="C11" i="2"/>
  <c r="C2" i="5" s="1"/>
  <c r="D43" i="2"/>
  <c r="D7" i="5" s="1"/>
  <c r="E43" i="2"/>
  <c r="E7" i="5" s="1"/>
  <c r="F43" i="2"/>
  <c r="F47" i="2" s="1"/>
  <c r="G43" i="2"/>
  <c r="G7" i="5" s="1"/>
  <c r="H43" i="2"/>
  <c r="H7" i="5" s="1"/>
  <c r="I43" i="2"/>
  <c r="I47" i="2" s="1"/>
  <c r="J43" i="2"/>
  <c r="J7" i="5" s="1"/>
  <c r="K43" i="2"/>
  <c r="K47" i="2" s="1"/>
  <c r="L43" i="2"/>
  <c r="L47" i="2" s="1"/>
  <c r="C43" i="2"/>
  <c r="C7" i="5" s="1"/>
  <c r="L17" i="2"/>
  <c r="L3" i="5" s="1"/>
  <c r="K17" i="2"/>
  <c r="J17" i="2"/>
  <c r="I17" i="2"/>
  <c r="I6" i="5" s="1"/>
  <c r="H17" i="2"/>
  <c r="J13" i="8" s="1"/>
  <c r="G17" i="2"/>
  <c r="F17" i="2"/>
  <c r="E17" i="2"/>
  <c r="E6" i="5" s="1"/>
  <c r="D17" i="2"/>
  <c r="D20" i="2" s="1"/>
  <c r="C17" i="2"/>
  <c r="C6" i="5" s="1"/>
  <c r="L1" i="5"/>
  <c r="K1" i="5"/>
  <c r="J1" i="5"/>
  <c r="I1" i="5"/>
  <c r="H1" i="5"/>
  <c r="G1" i="5"/>
  <c r="F1" i="5"/>
  <c r="E1" i="5"/>
  <c r="D1" i="5"/>
  <c r="C1" i="5"/>
  <c r="O35" i="7"/>
  <c r="O36" i="7"/>
  <c r="O37" i="7"/>
  <c r="O38" i="7"/>
  <c r="O39" i="7"/>
  <c r="G35" i="7"/>
  <c r="H35" i="7"/>
  <c r="I35" i="7"/>
  <c r="J35" i="7"/>
  <c r="K35" i="7"/>
  <c r="L35" i="7"/>
  <c r="M35" i="7"/>
  <c r="N35" i="7"/>
  <c r="G36" i="7"/>
  <c r="H36" i="7"/>
  <c r="I36" i="7"/>
  <c r="J36" i="7"/>
  <c r="K36" i="7"/>
  <c r="L36" i="7"/>
  <c r="M36" i="7"/>
  <c r="N36" i="7"/>
  <c r="G37" i="7"/>
  <c r="H37" i="7"/>
  <c r="I37" i="7"/>
  <c r="J37" i="7"/>
  <c r="K37" i="7"/>
  <c r="L37" i="7"/>
  <c r="M37" i="7"/>
  <c r="N37" i="7"/>
  <c r="G38" i="7"/>
  <c r="H38" i="7"/>
  <c r="I38" i="7"/>
  <c r="J38" i="7"/>
  <c r="K38" i="7"/>
  <c r="L38" i="7"/>
  <c r="M38" i="7"/>
  <c r="N38" i="7"/>
  <c r="G39" i="7"/>
  <c r="H39" i="7"/>
  <c r="I39" i="7"/>
  <c r="J39" i="7"/>
  <c r="K39" i="7"/>
  <c r="L39" i="7"/>
  <c r="M39" i="7"/>
  <c r="N39" i="7"/>
  <c r="F39" i="7"/>
  <c r="F38" i="7"/>
  <c r="F37" i="7"/>
  <c r="F36" i="7"/>
  <c r="F35" i="7"/>
  <c r="G12" i="7"/>
  <c r="G20" i="7" s="1"/>
  <c r="H12" i="7"/>
  <c r="H19" i="7" s="1"/>
  <c r="I12" i="7"/>
  <c r="I17" i="7" s="1"/>
  <c r="J12" i="7"/>
  <c r="J18" i="7" s="1"/>
  <c r="K12" i="7"/>
  <c r="K18" i="7" s="1"/>
  <c r="L12" i="7"/>
  <c r="L19" i="7" s="1"/>
  <c r="M12" i="7"/>
  <c r="M17" i="7" s="1"/>
  <c r="N12" i="7"/>
  <c r="N21" i="7" s="1"/>
  <c r="O12" i="7"/>
  <c r="O20" i="7" s="1"/>
  <c r="I18" i="7"/>
  <c r="O18" i="7"/>
  <c r="J19" i="7"/>
  <c r="I20" i="7"/>
  <c r="J21" i="7"/>
  <c r="F12" i="7"/>
  <c r="F21" i="7" s="1"/>
  <c r="F20" i="7"/>
  <c r="F18" i="7"/>
  <c r="C44" i="2"/>
  <c r="C12" i="5" s="1"/>
  <c r="D44" i="2"/>
  <c r="E44" i="2"/>
  <c r="F44" i="2"/>
  <c r="G44" i="2"/>
  <c r="H44" i="2"/>
  <c r="I44" i="2"/>
  <c r="J44" i="2"/>
  <c r="K44" i="2"/>
  <c r="L44" i="2"/>
  <c r="D9" i="5"/>
  <c r="E9" i="5"/>
  <c r="F9" i="5"/>
  <c r="G9" i="5"/>
  <c r="H9" i="5"/>
  <c r="I9" i="5"/>
  <c r="J9" i="5"/>
  <c r="K9" i="5"/>
  <c r="L9" i="5"/>
  <c r="C9" i="5"/>
  <c r="E7" i="2"/>
  <c r="F7" i="2"/>
  <c r="G7" i="2"/>
  <c r="H7" i="2"/>
  <c r="I7" i="2"/>
  <c r="J7" i="2"/>
  <c r="K7" i="2"/>
  <c r="L7" i="2"/>
  <c r="D7" i="2"/>
  <c r="C46" i="2"/>
  <c r="D5" i="2"/>
  <c r="E5" i="2"/>
  <c r="F5" i="2"/>
  <c r="G5" i="2"/>
  <c r="H5" i="2"/>
  <c r="I5" i="2"/>
  <c r="J5" i="2"/>
  <c r="K5" i="2"/>
  <c r="L5" i="2"/>
  <c r="F46" i="2"/>
  <c r="G46" i="2"/>
  <c r="D46" i="2"/>
  <c r="E46" i="2"/>
  <c r="H46" i="2"/>
  <c r="I46" i="2"/>
  <c r="J46" i="2"/>
  <c r="K46" i="2"/>
  <c r="L46" i="2"/>
  <c r="D39" i="2"/>
  <c r="E39" i="2"/>
  <c r="F39" i="2"/>
  <c r="G39" i="2"/>
  <c r="H39" i="2"/>
  <c r="I39" i="2"/>
  <c r="J39" i="2"/>
  <c r="K39" i="2"/>
  <c r="L39" i="2"/>
  <c r="C39" i="2"/>
  <c r="B1" i="5"/>
  <c r="B3" i="2"/>
  <c r="N13" i="8" l="1"/>
  <c r="F14" i="8"/>
  <c r="N20" i="8"/>
  <c r="F20" i="8"/>
  <c r="G19" i="8" s="1"/>
  <c r="J14" i="8"/>
  <c r="K13" i="8" s="1"/>
  <c r="G7" i="8"/>
  <c r="G25" i="8"/>
  <c r="K25" i="8"/>
  <c r="O25" i="8"/>
  <c r="N14" i="8"/>
  <c r="O13" i="8"/>
  <c r="F13" i="8"/>
  <c r="G13" i="8" s="1"/>
  <c r="M13" i="5"/>
  <c r="L35" i="2"/>
  <c r="L36" i="2" s="1"/>
  <c r="L5" i="5" s="1"/>
  <c r="D35" i="2"/>
  <c r="D36" i="2" s="1"/>
  <c r="D5" i="5" s="1"/>
  <c r="K35" i="2"/>
  <c r="K36" i="2" s="1"/>
  <c r="K5" i="5" s="1"/>
  <c r="P35" i="2"/>
  <c r="P36" i="2" s="1"/>
  <c r="P5" i="5" s="1"/>
  <c r="J35" i="2"/>
  <c r="J36" i="2" s="1"/>
  <c r="J5" i="5" s="1"/>
  <c r="I35" i="2"/>
  <c r="I36" i="2" s="1"/>
  <c r="I5" i="5" s="1"/>
  <c r="F35" i="2"/>
  <c r="F36" i="2" s="1"/>
  <c r="H35" i="2"/>
  <c r="H36" i="2" s="1"/>
  <c r="M35" i="2"/>
  <c r="M36" i="2" s="1"/>
  <c r="O13" i="5"/>
  <c r="C35" i="2"/>
  <c r="C5" i="5" s="1"/>
  <c r="E35" i="2"/>
  <c r="E36" i="2" s="1"/>
  <c r="E5" i="5" s="1"/>
  <c r="N13" i="5"/>
  <c r="F5" i="5"/>
  <c r="M47" i="2"/>
  <c r="Q13" i="5"/>
  <c r="H5" i="5"/>
  <c r="P13" i="5"/>
  <c r="M5" i="5"/>
  <c r="N6" i="2"/>
  <c r="N47" i="2"/>
  <c r="R13" i="5"/>
  <c r="O5" i="5"/>
  <c r="R35" i="2"/>
  <c r="R36" i="2" s="1"/>
  <c r="R5" i="5" s="1"/>
  <c r="P47" i="2"/>
  <c r="P3" i="5"/>
  <c r="R7" i="5"/>
  <c r="P6" i="5"/>
  <c r="Q6" i="2"/>
  <c r="P6" i="2"/>
  <c r="Q35" i="2"/>
  <c r="Q36" i="2" s="1"/>
  <c r="Q5" i="5" s="1"/>
  <c r="O47" i="2"/>
  <c r="O3" i="5"/>
  <c r="Q7" i="5"/>
  <c r="O6" i="5"/>
  <c r="M3" i="5"/>
  <c r="M6" i="5"/>
  <c r="M6" i="2"/>
  <c r="P20" i="2"/>
  <c r="O20" i="2"/>
  <c r="N3" i="5"/>
  <c r="N6" i="5"/>
  <c r="N20" i="2"/>
  <c r="N35" i="2"/>
  <c r="N36" i="2" s="1"/>
  <c r="N5" i="5" s="1"/>
  <c r="R3" i="5"/>
  <c r="R6" i="5"/>
  <c r="Q3" i="5"/>
  <c r="Q6" i="5"/>
  <c r="R6" i="2"/>
  <c r="J6" i="2"/>
  <c r="K20" i="2"/>
  <c r="D2" i="5"/>
  <c r="J47" i="2"/>
  <c r="E47" i="2"/>
  <c r="E6" i="2"/>
  <c r="F7" i="5"/>
  <c r="F6" i="2"/>
  <c r="I2" i="5"/>
  <c r="E20" i="2"/>
  <c r="L7" i="5"/>
  <c r="F3" i="5"/>
  <c r="F2" i="5"/>
  <c r="J2" i="5"/>
  <c r="H6" i="2"/>
  <c r="D47" i="2"/>
  <c r="G20" i="2"/>
  <c r="F6" i="5"/>
  <c r="C20" i="2"/>
  <c r="N19" i="8" s="1"/>
  <c r="O19" i="8" s="1"/>
  <c r="K6" i="2"/>
  <c r="J20" i="2"/>
  <c r="I20" i="2"/>
  <c r="G47" i="2"/>
  <c r="J3" i="5"/>
  <c r="K6" i="5"/>
  <c r="L6" i="2"/>
  <c r="I3" i="5"/>
  <c r="J6" i="5"/>
  <c r="K3" i="5"/>
  <c r="G2" i="5"/>
  <c r="C47" i="2"/>
  <c r="H3" i="5"/>
  <c r="K13" i="5"/>
  <c r="L2" i="5"/>
  <c r="C13" i="5"/>
  <c r="K2" i="5"/>
  <c r="D6" i="5"/>
  <c r="L13" i="5"/>
  <c r="D13" i="5"/>
  <c r="H20" i="2"/>
  <c r="J19" i="8" s="1"/>
  <c r="K19" i="8" s="1"/>
  <c r="L6" i="5"/>
  <c r="D6" i="2"/>
  <c r="K7" i="5"/>
  <c r="G3" i="5"/>
  <c r="I6" i="2"/>
  <c r="H13" i="5"/>
  <c r="H47" i="2"/>
  <c r="H6" i="5"/>
  <c r="G13" i="5"/>
  <c r="L20" i="2"/>
  <c r="D3" i="5"/>
  <c r="G6" i="5"/>
  <c r="G6" i="2"/>
  <c r="J13" i="5"/>
  <c r="F13" i="5"/>
  <c r="F17" i="7"/>
  <c r="M21" i="7"/>
  <c r="N20" i="7"/>
  <c r="O19" i="7"/>
  <c r="G19" i="7"/>
  <c r="H18" i="7"/>
  <c r="L17" i="7"/>
  <c r="H17" i="7"/>
  <c r="I7" i="5"/>
  <c r="I13" i="5"/>
  <c r="E13" i="5"/>
  <c r="F19" i="7"/>
  <c r="K21" i="7"/>
  <c r="L20" i="7"/>
  <c r="M19" i="7"/>
  <c r="N18" i="7"/>
  <c r="O17" i="7"/>
  <c r="K17" i="7"/>
  <c r="G17" i="7"/>
  <c r="F20" i="2"/>
  <c r="I21" i="7"/>
  <c r="J20" i="7"/>
  <c r="K19" i="7"/>
  <c r="L18" i="7"/>
  <c r="N17" i="7"/>
  <c r="J17" i="7"/>
  <c r="L21" i="7"/>
  <c r="M20" i="7"/>
  <c r="N19" i="7"/>
  <c r="G18" i="7"/>
  <c r="K20" i="7"/>
  <c r="M18" i="7"/>
  <c r="H21" i="7"/>
  <c r="C3" i="5"/>
  <c r="E3" i="5"/>
  <c r="O21" i="7"/>
  <c r="G21" i="7"/>
  <c r="H20" i="7"/>
  <c r="I19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tc={0F920950-EC53-B445-9524-72EE32C295E0}</author>
    <author>Rusmin</author>
  </authors>
  <commentList>
    <comment ref="B35" authorId="0" shapeId="0" xr:uid="{0F920950-EC53-B445-9524-72EE32C295E0}">
      <text>
        <t>[Threaded comment]
Your version of Excel allows you to read this threaded comment; however, any edits to it will get removed if the file is opened in a newer version of Excel. Learn more: https://go.microsoft.com/fwlink/?linkid=870924
Comment:
    If NWC is negative. Equal to zero</t>
      </text>
    </comment>
    <comment ref="I44" authorId="1" shapeId="0" xr:uid="{00000000-0006-0000-0000-000001000000}">
      <text>
        <r>
          <rPr>
            <b/>
            <sz val="9"/>
            <color indexed="81"/>
            <rFont val="Tahoma"/>
            <family val="2"/>
          </rPr>
          <t>Paid in the form of Treasury Shares of 6,549,173 (1:20)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tc={F1A4B186-72CC-F745-BE67-1ADDDAC3C850}</author>
    <author>tc={B13A8AFA-3AA2-D540-A6FF-4DA9041DB63C}</author>
    <author>tc={68A290CC-3C04-2044-BCFF-0A1BC9B57B68}</author>
    <author>tc={F8F40C78-125C-0946-9FD4-38C3F03DE7E8}</author>
    <author>tc={328AA489-A7B9-DA45-8B06-F1B5678A48DE}</author>
    <author>tc={F9C7EC66-2E0E-2C47-905A-07FDD4796B8E}</author>
  </authors>
  <commentList>
    <comment ref="B2" authorId="0" shapeId="0" xr:uid="{F1A4B186-72CC-F745-BE67-1ADDDAC3C850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Consistently above 20%	</t>
      </text>
    </comment>
    <comment ref="B5" authorId="1" shapeId="0" xr:uid="{B13A8AFA-3AA2-D540-A6FF-4DA9041DB63C}">
      <text>
        <t>[Threaded comment]
Your version of Excel allows you to read this threaded comment; however, any edits to it will get removed if the file is opened in a newer version of Excel. Learn more: https://go.microsoft.com/fwlink/?linkid=870924
Comment:
    Consistently above 20%</t>
      </text>
    </comment>
    <comment ref="B7" authorId="2" shapeId="0" xr:uid="{68A290CC-3C04-2044-BCFF-0A1BC9B57B68}">
      <text>
        <t>[Threaded comment]
Your version of Excel allows you to read this threaded comment; however, any edits to it will get removed if the file is opened in a newer version of Excel. Learn more: https://go.microsoft.com/fwlink/?linkid=870924
Comment:
    Consistently above 10%</t>
      </text>
    </comment>
    <comment ref="B9" authorId="3" shapeId="0" xr:uid="{F8F40C78-125C-0946-9FD4-38C3F03DE7E8}">
      <text>
        <t>[Threaded comment]
Your version of Excel allows you to read this threaded comment; however, any edits to it will get removed if the file is opened in a newer version of Excel. Learn more: https://go.microsoft.com/fwlink/?linkid=870924
Comment:
    Consistently above 0.8</t>
      </text>
    </comment>
    <comment ref="B10" authorId="4" shapeId="0" xr:uid="{328AA489-A7B9-DA45-8B06-F1B5678A48DE}">
      <text>
        <t>[Threaded comment]
Your version of Excel allows you to read this threaded comment; however, any edits to it will get removed if the file is opened in a newer version of Excel. Learn more: https://go.microsoft.com/fwlink/?linkid=870924
Comment:
    FA/TA less than 60%</t>
      </text>
    </comment>
    <comment ref="B11" authorId="5" shapeId="0" xr:uid="{F9C7EC66-2E0E-2C47-905A-07FDD4796B8E}">
      <text>
        <t>[Threaded comment]
Your version of Excel allows you to read this threaded comment; however, any edits to it will get removed if the file is opened in a newer version of Excel. Learn more: https://go.microsoft.com/fwlink/?linkid=870924
Comment:
    DTCF less than 5</t>
      </text>
    </comment>
  </commentList>
</comments>
</file>

<file path=xl/sharedStrings.xml><?xml version="1.0" encoding="utf-8"?>
<sst xmlns="http://schemas.openxmlformats.org/spreadsheetml/2006/main" count="267" uniqueCount="125">
  <si>
    <t>Net Cash per Share</t>
  </si>
  <si>
    <t>Currency</t>
  </si>
  <si>
    <t>SGD</t>
  </si>
  <si>
    <t>USD</t>
  </si>
  <si>
    <t>HKD</t>
  </si>
  <si>
    <t>IDR</t>
  </si>
  <si>
    <t>JPY</t>
  </si>
  <si>
    <t>Revenue</t>
  </si>
  <si>
    <t>Cost of Goods Sold</t>
  </si>
  <si>
    <t>Gross Profit</t>
  </si>
  <si>
    <t>Income Statement</t>
  </si>
  <si>
    <t>Extraordinary Items (+/-)</t>
  </si>
  <si>
    <t>Unit</t>
  </si>
  <si>
    <t>'000</t>
  </si>
  <si>
    <t>Reported in</t>
  </si>
  <si>
    <t>Million</t>
  </si>
  <si>
    <t>Inventories</t>
  </si>
  <si>
    <t xml:space="preserve">Total Current Assets </t>
  </si>
  <si>
    <t>Total Assets</t>
  </si>
  <si>
    <t>Trade Payables</t>
  </si>
  <si>
    <t>Total Debt</t>
  </si>
  <si>
    <t>Total Current Liabilites</t>
  </si>
  <si>
    <t>Billion</t>
  </si>
  <si>
    <t xml:space="preserve">Capital Expenditure </t>
  </si>
  <si>
    <t>Free Cash Flow</t>
  </si>
  <si>
    <t>Dividend per Share</t>
  </si>
  <si>
    <t>Balance Sheet Statement</t>
  </si>
  <si>
    <t>Cash Flow Statement</t>
  </si>
  <si>
    <t xml:space="preserve">Trade Receivables </t>
  </si>
  <si>
    <t>Total Dividend Paid</t>
  </si>
  <si>
    <t>Gross Profit Margin</t>
  </si>
  <si>
    <t xml:space="preserve">Net Profit Margin </t>
  </si>
  <si>
    <t xml:space="preserve">Dividend Payout Ratio </t>
  </si>
  <si>
    <t>Analysis</t>
  </si>
  <si>
    <t>Quarterly</t>
  </si>
  <si>
    <t>Full Year</t>
  </si>
  <si>
    <t>Half Year</t>
  </si>
  <si>
    <t>1st Half</t>
  </si>
  <si>
    <t>2nd Half</t>
  </si>
  <si>
    <t>1st Quarter</t>
  </si>
  <si>
    <t>2nd Quarter</t>
  </si>
  <si>
    <t>3rd Quarter</t>
  </si>
  <si>
    <t>4th Quarter</t>
  </si>
  <si>
    <t>Financial Results</t>
  </si>
  <si>
    <t>Cash Flow to Net Income Ratio</t>
  </si>
  <si>
    <t>Operational Cash Flow per Share</t>
  </si>
  <si>
    <t>RMB</t>
  </si>
  <si>
    <t>Revenue Y-O-Y Growth</t>
  </si>
  <si>
    <t>Net Profit Y-O-Y Growth</t>
  </si>
  <si>
    <t>Free Cash Flow per Share</t>
  </si>
  <si>
    <t>Earning per Share (Att. To Shareholders)</t>
  </si>
  <si>
    <t>No. of Shares (millions)</t>
  </si>
  <si>
    <t>Return on Equity (ROE)</t>
  </si>
  <si>
    <t>RM</t>
  </si>
  <si>
    <t>Net Operating Cash Flow (+/-)</t>
  </si>
  <si>
    <t>Cash Flow Y-O-Y Growth</t>
  </si>
  <si>
    <t>BAHT</t>
  </si>
  <si>
    <t>TWD</t>
  </si>
  <si>
    <t>Year 1</t>
  </si>
  <si>
    <t>Year 2</t>
  </si>
  <si>
    <t>Year 3</t>
  </si>
  <si>
    <t>Year 4</t>
  </si>
  <si>
    <t>Year 5</t>
  </si>
  <si>
    <t>Year 6</t>
  </si>
  <si>
    <t>Year 7</t>
  </si>
  <si>
    <t>Year 8</t>
  </si>
  <si>
    <t>Year 9</t>
  </si>
  <si>
    <t>Year 10</t>
  </si>
  <si>
    <t xml:space="preserve">Business Segment </t>
  </si>
  <si>
    <t>B1</t>
  </si>
  <si>
    <t>B2</t>
  </si>
  <si>
    <t>B3</t>
  </si>
  <si>
    <t>B4</t>
  </si>
  <si>
    <t>B5</t>
  </si>
  <si>
    <t xml:space="preserve">Total </t>
  </si>
  <si>
    <t>Segment by %</t>
  </si>
  <si>
    <t>Segment Profit</t>
  </si>
  <si>
    <t>Segment Profit Margin</t>
  </si>
  <si>
    <t>SGA Expenses</t>
  </si>
  <si>
    <t>Earning per Share (Att. To Shareholders Exc. Exceptional Items)</t>
  </si>
  <si>
    <t>Debt to Cash Flow</t>
  </si>
  <si>
    <t>Free Cash Flow on Equity</t>
  </si>
  <si>
    <t>Operating Income/EBIT</t>
  </si>
  <si>
    <t>Total Expenses</t>
  </si>
  <si>
    <t>Net Property, Plant and Equipement (NPPE)</t>
  </si>
  <si>
    <t>Return on Invested Capital (ROIC)</t>
  </si>
  <si>
    <t xml:space="preserve">Current Debt </t>
  </si>
  <si>
    <t xml:space="preserve">Total Invested Capital </t>
  </si>
  <si>
    <t>Year 11</t>
  </si>
  <si>
    <t>Year 12</t>
  </si>
  <si>
    <t>Year 13</t>
  </si>
  <si>
    <t>Year 14</t>
  </si>
  <si>
    <t>Year 15</t>
  </si>
  <si>
    <t>Year 16</t>
  </si>
  <si>
    <t>Year</t>
  </si>
  <si>
    <t>REVENUE</t>
  </si>
  <si>
    <t>CAGR</t>
  </si>
  <si>
    <t>5Y REVENUE GROWTH</t>
  </si>
  <si>
    <t>10Y REVENUE GROWTH</t>
  </si>
  <si>
    <t>15Y REVENUE GROWTH</t>
  </si>
  <si>
    <t>NET PROFIT</t>
  </si>
  <si>
    <t>5Y NET PROFIT GROWTH</t>
  </si>
  <si>
    <t>10Y NET PROFIT GROWTH</t>
  </si>
  <si>
    <t>15Y NET PROFIT GROWTH</t>
  </si>
  <si>
    <t>Net Profit</t>
  </si>
  <si>
    <t>EARNINGS PER SHARE</t>
  </si>
  <si>
    <t>10Y EPS GROWTH</t>
  </si>
  <si>
    <t>5Y EPS GROWTH</t>
  </si>
  <si>
    <t>15Y EPS GROWTH</t>
  </si>
  <si>
    <t>EPS</t>
  </si>
  <si>
    <t>CASH FLOW</t>
  </si>
  <si>
    <t>5Y CASH FLOW GROWTH</t>
  </si>
  <si>
    <t>10Y CASH FLOW GROWTH</t>
  </si>
  <si>
    <t>15Y CASH FLOW GROWTH</t>
  </si>
  <si>
    <t>Cash Flow</t>
  </si>
  <si>
    <t>Net Working Capital (NWC)</t>
  </si>
  <si>
    <t>Profit Attributable to Shareholders</t>
  </si>
  <si>
    <t>Profit Attributable to Shareholders (Exc. Exceptional Items)</t>
  </si>
  <si>
    <t>Cash &amp; Cash Equivalents</t>
  </si>
  <si>
    <t>Net Current Assets (Exclude Cash &amp; Cash Equivalents)</t>
  </si>
  <si>
    <t>Lease Liabilities and Deferred Revenue (Current)</t>
  </si>
  <si>
    <t>Net Current Liabilities (Exclude Debt, Lease Liabilities and Deferred Revenue)</t>
  </si>
  <si>
    <t>Equity Attributable to Shareholders</t>
  </si>
  <si>
    <t>Fixed Assets to Total Assets</t>
  </si>
  <si>
    <t>Dividend Payout Ratio (Exclude Extraordinary Items)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</si>
</sst>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11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sz val="10"/>
      <color theme="1"/>
      <name val="Cambria"/>
      <family val="1"/>
      <scheme val="major"/>
    </font>
    <font>
      <sz val="11"/>
      <color rgb="FF00B050"/>
      <name val="Cambria"/>
      <family val="1"/>
      <scheme val="major"/>
    </font>
    <font>
      <b/>
      <sz val="15"/>
      <color rgb="FF00B050"/>
      <name val="Cambria"/>
      <family val="1"/>
      <scheme val="major"/>
    </font>
    <font>
      <b/>
      <sz val="11"/>
      <color rgb="FF00B050"/>
      <name val="Cambria"/>
      <family val="1"/>
      <scheme val="major"/>
    </font>
    <font>
      <sz val="12"/>
      <color theme="1"/>
      <name val="Cambria"/>
      <family val="1"/>
      <scheme val="major"/>
    </font>
    <font>
      <b/>
      <sz val="12"/>
      <color theme="1"/>
      <name val="Cambria"/>
      <family val="1"/>
      <scheme val="maj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9" tint="0.79998168889431442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</borders>
  <cellStyleXfs count="10">
    <xf numFmtId="0" fontId="0" fillId="0" borderId="0"/>
    <xf numFmtId="9" fontId="1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</cellStyleXfs>
  <cellXfs count="81">
    <xf numFmtId="0" fontId="0" fillId="0" borderId="0" xfId="0"/>
    <xf numFmtId="0" fontId="2" fillId="0" borderId="0" xfId="0" applyFont="1"/>
    <xf numFmtId="0" fontId="4" fillId="0" borderId="0" xfId="0" applyFont="1"/>
    <xf numFmtId="0" fontId="10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4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 textRotation="90"/>
    </xf>
    <xf numFmtId="0" fontId="7" fillId="3" borderId="1" xfId="0" applyFont="1" applyFill="1" applyBorder="1"/>
    <xf numFmtId="0" fontId="4" fillId="3" borderId="2" xfId="0" applyFont="1" applyFill="1" applyBorder="1"/>
    <xf numFmtId="0" fontId="5" fillId="3" borderId="2" xfId="0" applyFont="1" applyFill="1" applyBorder="1"/>
    <xf numFmtId="0" fontId="5" fillId="3" borderId="3" xfId="0" applyFont="1" applyFill="1" applyBorder="1" applyAlignment="1">
      <alignment horizontal="right"/>
    </xf>
    <xf numFmtId="2" fontId="4" fillId="3" borderId="3" xfId="0" applyNumberFormat="1" applyFont="1" applyFill="1" applyBorder="1" applyAlignment="1">
      <alignment horizontal="right"/>
    </xf>
    <xf numFmtId="0" fontId="11" fillId="0" borderId="1" xfId="0" applyFont="1" applyBorder="1"/>
    <xf numFmtId="0" fontId="12" fillId="0" borderId="1" xfId="0" applyFont="1" applyBorder="1"/>
    <xf numFmtId="0" fontId="4" fillId="0" borderId="1" xfId="0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/>
    </xf>
    <xf numFmtId="0" fontId="11" fillId="0" borderId="2" xfId="0" applyFont="1" applyBorder="1"/>
    <xf numFmtId="0" fontId="4" fillId="3" borderId="7" xfId="0" applyFont="1" applyFill="1" applyBorder="1" applyAlignment="1">
      <alignment horizontal="right"/>
    </xf>
    <xf numFmtId="0" fontId="11" fillId="0" borderId="4" xfId="0" applyFont="1" applyBorder="1"/>
    <xf numFmtId="0" fontId="15" fillId="0" borderId="1" xfId="0" applyFont="1" applyBorder="1" applyAlignment="1">
      <alignment horizontal="center" vertical="center"/>
    </xf>
    <xf numFmtId="0" fontId="16" fillId="0" borderId="1" xfId="0" applyFont="1" applyBorder="1"/>
    <xf numFmtId="0" fontId="16" fillId="0" borderId="1" xfId="0" applyFont="1" applyBorder="1" applyAlignment="1">
      <alignment horizontal="center" vertical="center"/>
    </xf>
    <xf numFmtId="165" fontId="15" fillId="0" borderId="1" xfId="0" applyNumberFormat="1" applyFont="1" applyBorder="1" applyAlignment="1">
      <alignment horizontal="center" vertical="center"/>
    </xf>
    <xf numFmtId="164" fontId="15" fillId="0" borderId="1" xfId="0" applyNumberFormat="1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/>
    </xf>
    <xf numFmtId="164" fontId="4" fillId="0" borderId="1" xfId="1" applyNumberFormat="1" applyFont="1" applyFill="1" applyBorder="1" applyAlignment="1">
      <alignment horizontal="center" vertical="center"/>
    </xf>
    <xf numFmtId="0" fontId="7" fillId="3" borderId="5" xfId="0" applyFont="1" applyFill="1" applyBorder="1"/>
    <xf numFmtId="0" fontId="18" fillId="0" borderId="0" xfId="0" applyFont="1"/>
    <xf numFmtId="0" fontId="19" fillId="0" borderId="1" xfId="0" applyFont="1" applyBorder="1" applyAlignment="1">
      <alignment horizontal="center" vertical="center"/>
    </xf>
    <xf numFmtId="0" fontId="18" fillId="0" borderId="1" xfId="0" applyFont="1" applyBorder="1"/>
    <xf numFmtId="0" fontId="19" fillId="0" borderId="17" xfId="0" applyFont="1" applyBorder="1" applyAlignment="1">
      <alignment horizontal="center" vertical="center"/>
    </xf>
    <xf numFmtId="0" fontId="18" fillId="0" borderId="19" xfId="0" applyFont="1" applyBorder="1"/>
    <xf numFmtId="2" fontId="18" fillId="0" borderId="19" xfId="0" applyNumberFormat="1" applyFont="1" applyBorder="1"/>
    <xf numFmtId="2" fontId="18" fillId="0" borderId="1" xfId="0" applyNumberFormat="1" applyFont="1" applyBorder="1"/>
    <xf numFmtId="0" fontId="4" fillId="3" borderId="9" xfId="0" applyFont="1" applyFill="1" applyBorder="1" applyAlignment="1">
      <alignment horizontal="center"/>
    </xf>
    <xf numFmtId="0" fontId="5" fillId="3" borderId="9" xfId="0" applyFont="1" applyFill="1" applyBorder="1" applyAlignment="1">
      <alignment horizontal="center"/>
    </xf>
    <xf numFmtId="0" fontId="5" fillId="0" borderId="1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textRotation="90"/>
    </xf>
    <xf numFmtId="0" fontId="5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/>
    </xf>
    <xf numFmtId="0" fontId="6" fillId="0" borderId="5" xfId="0" applyFont="1" applyBorder="1" applyAlignment="1">
      <alignment horizontal="center" vertical="center" textRotation="90"/>
    </xf>
    <xf numFmtId="0" fontId="6" fillId="0" borderId="6" xfId="0" applyFont="1" applyBorder="1" applyAlignment="1">
      <alignment horizontal="center" vertical="center" textRotation="90"/>
    </xf>
    <xf numFmtId="0" fontId="6" fillId="0" borderId="1" xfId="0" applyFont="1" applyBorder="1" applyAlignment="1">
      <alignment horizontal="center" vertical="center" textRotation="90"/>
    </xf>
    <xf numFmtId="2" fontId="4" fillId="3" borderId="9" xfId="0" applyNumberFormat="1" applyFont="1" applyFill="1" applyBorder="1" applyAlignment="1">
      <alignment horizontal="center"/>
    </xf>
    <xf numFmtId="2" fontId="4" fillId="3" borderId="3" xfId="0" applyNumberFormat="1" applyFont="1" applyFill="1" applyBorder="1" applyAlignment="1">
      <alignment horizontal="center"/>
    </xf>
    <xf numFmtId="0" fontId="18" fillId="4" borderId="14" xfId="0" applyFont="1" applyFill="1" applyBorder="1" applyAlignment="1">
      <alignment horizontal="center"/>
    </xf>
    <xf numFmtId="0" fontId="18" fillId="4" borderId="15" xfId="0" applyFont="1" applyFill="1" applyBorder="1" applyAlignment="1">
      <alignment horizontal="center"/>
    </xf>
    <xf numFmtId="164" fontId="18" fillId="0" borderId="1" xfId="0" applyNumberFormat="1" applyFont="1" applyBorder="1" applyAlignment="1">
      <alignment horizontal="center" vertical="center"/>
    </xf>
    <xf numFmtId="164" fontId="18" fillId="0" borderId="19" xfId="0" applyNumberFormat="1" applyFont="1" applyBorder="1" applyAlignment="1">
      <alignment horizontal="center" vertical="center"/>
    </xf>
    <xf numFmtId="164" fontId="18" fillId="0" borderId="17" xfId="0" applyNumberFormat="1" applyFont="1" applyBorder="1" applyAlignment="1">
      <alignment horizontal="center" vertical="center"/>
    </xf>
    <xf numFmtId="164" fontId="18" fillId="0" borderId="20" xfId="0" applyNumberFormat="1" applyFont="1" applyBorder="1" applyAlignment="1">
      <alignment horizontal="center" vertical="center"/>
    </xf>
    <xf numFmtId="0" fontId="18" fillId="0" borderId="27" xfId="0" applyFont="1" applyBorder="1" applyAlignment="1">
      <alignment horizontal="center"/>
    </xf>
    <xf numFmtId="0" fontId="18" fillId="0" borderId="6" xfId="0" applyFont="1" applyBorder="1" applyAlignment="1">
      <alignment horizontal="center"/>
    </xf>
    <xf numFmtId="0" fontId="18" fillId="0" borderId="28" xfId="0" applyFont="1" applyBorder="1" applyAlignment="1">
      <alignment horizontal="center"/>
    </xf>
    <xf numFmtId="0" fontId="19" fillId="0" borderId="13" xfId="0" applyFont="1" applyBorder="1" applyAlignment="1">
      <alignment horizontal="center" vertical="center"/>
    </xf>
    <xf numFmtId="0" fontId="19" fillId="0" borderId="21" xfId="0" applyFont="1" applyBorder="1" applyAlignment="1">
      <alignment horizontal="center" vertical="center"/>
    </xf>
    <xf numFmtId="0" fontId="19" fillId="0" borderId="16" xfId="0" applyFont="1" applyBorder="1" applyAlignment="1">
      <alignment horizontal="center" vertical="center"/>
    </xf>
    <xf numFmtId="0" fontId="19" fillId="0" borderId="22" xfId="0" applyFont="1" applyBorder="1" applyAlignment="1">
      <alignment horizontal="center" vertical="center"/>
    </xf>
    <xf numFmtId="0" fontId="19" fillId="0" borderId="18" xfId="0" applyFont="1" applyBorder="1" applyAlignment="1">
      <alignment horizontal="center" vertical="center"/>
    </xf>
    <xf numFmtId="0" fontId="19" fillId="0" borderId="23" xfId="0" applyFont="1" applyBorder="1" applyAlignment="1">
      <alignment horizontal="center" vertical="center"/>
    </xf>
    <xf numFmtId="0" fontId="18" fillId="0" borderId="24" xfId="0" applyFont="1" applyBorder="1" applyAlignment="1">
      <alignment horizontal="center"/>
    </xf>
    <xf numFmtId="0" fontId="18" fillId="0" borderId="25" xfId="0" applyFont="1" applyBorder="1" applyAlignment="1">
      <alignment horizontal="center"/>
    </xf>
    <xf numFmtId="0" fontId="18" fillId="0" borderId="26" xfId="0" applyFont="1" applyBorder="1" applyAlignment="1">
      <alignment horizontal="center"/>
    </xf>
    <xf numFmtId="0" fontId="19" fillId="0" borderId="13" xfId="0" applyFont="1" applyBorder="1" applyAlignment="1">
      <alignment horizontal="center" vertical="center" wrapText="1"/>
    </xf>
    <xf numFmtId="0" fontId="19" fillId="0" borderId="21" xfId="0" applyFont="1" applyBorder="1" applyAlignment="1">
      <alignment horizontal="center" vertical="center" wrapText="1"/>
    </xf>
    <xf numFmtId="0" fontId="19" fillId="0" borderId="16" xfId="0" applyFont="1" applyBorder="1" applyAlignment="1">
      <alignment horizontal="center" vertical="center" wrapText="1"/>
    </xf>
    <xf numFmtId="0" fontId="19" fillId="0" borderId="22" xfId="0" applyFont="1" applyBorder="1" applyAlignment="1">
      <alignment horizontal="center" vertical="center" wrapText="1"/>
    </xf>
    <xf numFmtId="0" fontId="19" fillId="0" borderId="18" xfId="0" applyFont="1" applyBorder="1" applyAlignment="1">
      <alignment horizontal="center" vertical="center" wrapText="1"/>
    </xf>
    <xf numFmtId="0" fontId="19" fillId="0" borderId="23" xfId="0" applyFont="1" applyBorder="1" applyAlignment="1">
      <alignment horizontal="center" vertical="center" wrapText="1"/>
    </xf>
  </cellXfs>
  <cellStyles count="10"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Normal" xfId="0" builtinId="0"/>
    <cellStyle name="Percent" xfId="1" builtinId="5"/>
  </cellStyles>
  <dxfs count="102">
    <dxf>
      <font>
        <color rgb="FF9C0006"/>
      </font>
    </dxf>
    <dxf>
      <font>
        <color rgb="FF00B050"/>
      </font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00B050"/>
      </font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00B050"/>
      </font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00B050"/>
      </font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00B050"/>
      </font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00B050"/>
      </font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00B050"/>
      </font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00B050"/>
      </font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00B050"/>
      </font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00B050"/>
      </font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00B050"/>
      </font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00B050"/>
      </font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00B050"/>
      </font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00B050"/>
      </font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00B050"/>
      </font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00B050"/>
      </font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00B050"/>
      </font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00B050"/>
      </font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00B050"/>
      </font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00B050"/>
      </font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00B050"/>
      </font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00B05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Victor Chng" id="{768126B9-2FC3-7947-81C7-968BC54D87A4}" userId="0c6eb3f6c0b83717" providerId="Windows Live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35" dT="2023-05-15T06:13:55.58" personId="{768126B9-2FC3-7947-81C7-968BC54D87A4}" id="{0F920950-EC53-B445-9524-72EE32C295E0}">
    <text>If NWC is negative. Equal to zero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B2" dT="2023-05-18T07:28:57.61" personId="{768126B9-2FC3-7947-81C7-968BC54D87A4}" id="{F1A4B186-72CC-F745-BE67-1ADDDAC3C850}">
    <text xml:space="preserve">Consistently above 20%	</text>
  </threadedComment>
  <threadedComment ref="B5" dT="2023-05-18T07:29:30.68" personId="{768126B9-2FC3-7947-81C7-968BC54D87A4}" id="{B13A8AFA-3AA2-D540-A6FF-4DA9041DB63C}">
    <text>Consistently above 20%</text>
  </threadedComment>
  <threadedComment ref="B7" dT="2023-05-18T07:30:12.24" personId="{768126B9-2FC3-7947-81C7-968BC54D87A4}" id="{68A290CC-3C04-2044-BCFF-0A1BC9B57B68}">
    <text>Consistently above 10%</text>
  </threadedComment>
  <threadedComment ref="B9" dT="2023-05-18T07:30:49.21" personId="{768126B9-2FC3-7947-81C7-968BC54D87A4}" id="{F8F40C78-125C-0946-9FD4-38C3F03DE7E8}">
    <text>Consistently above 0.8</text>
  </threadedComment>
  <threadedComment ref="B10" dT="2023-05-18T07:31:10.81" personId="{768126B9-2FC3-7947-81C7-968BC54D87A4}" id="{328AA489-A7B9-DA45-8B06-F1B5678A48DE}">
    <text>FA/TA less than 60%</text>
  </threadedComment>
  <threadedComment ref="B11" dT="2023-05-18T07:31:37.03" personId="{768126B9-2FC3-7947-81C7-968BC54D87A4}" id="{F9C7EC66-2E0E-2C47-905A-07FDD4796B8E}">
    <text>DTCF less than 5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2.xml"/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R48"/>
  <sheetViews>
    <sheetView tabSelected="1" zoomScale="110" zoomScaleNormal="110" zoomScalePageLayoutView="130" workbookViewId="0">
      <pane xSplit="2" ySplit="3" topLeftCell="C4" activePane="bottomRight" state="frozen"/>
      <selection pane="topRight" activeCell="C1" sqref="C1"/>
      <selection pane="bottomLeft" activeCell="A4" sqref="A4"/>
      <selection pane="bottomRight" sqref="A1:A3"/>
    </sheetView>
  </sheetViews>
  <sheetFormatPr defaultColWidth="8.8203125" defaultRowHeight="13.7" x14ac:dyDescent="0.4"/>
  <cols>
    <col min="1" max="1" width="4" style="2" customWidth="1"/>
    <col min="2" max="2" width="71.8203125" style="2" bestFit="1" customWidth="1"/>
    <col min="3" max="11" width="11.46875" style="2" bestFit="1" customWidth="1"/>
    <col min="12" max="12" width="10.64453125" style="2" customWidth="1"/>
    <col min="13" max="16384" width="8.8203125" style="2"/>
  </cols>
  <sheetData>
    <row r="1" spans="1:18" x14ac:dyDescent="0.4">
      <c r="A1" s="47"/>
      <c r="B1" s="46"/>
      <c r="C1" s="44" t="s">
        <v>1</v>
      </c>
      <c r="D1" s="44"/>
      <c r="E1" s="44" t="s">
        <v>14</v>
      </c>
      <c r="F1" s="44"/>
      <c r="G1" s="44" t="s">
        <v>43</v>
      </c>
      <c r="H1" s="44"/>
      <c r="I1" s="39"/>
      <c r="J1" s="40"/>
      <c r="K1" s="40"/>
      <c r="L1" s="40"/>
      <c r="M1" s="40"/>
      <c r="N1" s="40"/>
      <c r="O1" s="40"/>
      <c r="P1" s="40"/>
      <c r="Q1" s="40"/>
      <c r="R1" s="40"/>
    </row>
    <row r="2" spans="1:18" x14ac:dyDescent="0.4">
      <c r="A2" s="47"/>
      <c r="B2" s="46"/>
      <c r="C2" s="45" t="s">
        <v>3</v>
      </c>
      <c r="D2" s="45"/>
      <c r="E2" s="45" t="s">
        <v>15</v>
      </c>
      <c r="F2" s="45"/>
      <c r="G2" s="45" t="s">
        <v>35</v>
      </c>
      <c r="H2" s="45"/>
      <c r="I2" s="41"/>
      <c r="J2" s="42"/>
      <c r="K2" s="42"/>
      <c r="L2" s="42"/>
      <c r="M2" s="42"/>
      <c r="N2" s="42"/>
      <c r="O2" s="42"/>
      <c r="P2" s="42"/>
      <c r="Q2" s="42"/>
      <c r="R2" s="42"/>
    </row>
    <row r="3" spans="1:18" ht="15" x14ac:dyDescent="0.45">
      <c r="A3" s="47"/>
      <c r="B3" s="13" t="str">
        <f>G2</f>
        <v>Full Year</v>
      </c>
      <c r="C3" s="3" t="s">
        <v>58</v>
      </c>
      <c r="D3" s="3" t="s">
        <v>59</v>
      </c>
      <c r="E3" s="3" t="s">
        <v>60</v>
      </c>
      <c r="F3" s="3" t="s">
        <v>61</v>
      </c>
      <c r="G3" s="3" t="s">
        <v>62</v>
      </c>
      <c r="H3" s="3" t="s">
        <v>63</v>
      </c>
      <c r="I3" s="3" t="s">
        <v>64</v>
      </c>
      <c r="J3" s="3" t="s">
        <v>65</v>
      </c>
      <c r="K3" s="3" t="s">
        <v>66</v>
      </c>
      <c r="L3" s="3" t="s">
        <v>67</v>
      </c>
      <c r="M3" s="3" t="s">
        <v>88</v>
      </c>
      <c r="N3" s="3" t="s">
        <v>89</v>
      </c>
      <c r="O3" s="3" t="s">
        <v>90</v>
      </c>
      <c r="P3" s="3" t="s">
        <v>91</v>
      </c>
      <c r="Q3" s="3" t="s">
        <v>92</v>
      </c>
      <c r="R3" s="3" t="s">
        <v>93</v>
      </c>
    </row>
    <row r="4" spans="1:18" ht="15" x14ac:dyDescent="0.45">
      <c r="A4" s="4"/>
      <c r="B4" s="13" t="s">
        <v>51</v>
      </c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</row>
    <row r="5" spans="1:18" ht="15" x14ac:dyDescent="0.45">
      <c r="A5" s="4"/>
      <c r="B5" s="19" t="s">
        <v>47</v>
      </c>
      <c r="C5" s="48"/>
      <c r="D5" s="16" t="e">
        <f>(D9-C9)/C9</f>
        <v>#DIV/0!</v>
      </c>
      <c r="E5" s="16" t="e">
        <f t="shared" ref="E5:L5" si="0">(E9-D9)/D9</f>
        <v>#DIV/0!</v>
      </c>
      <c r="F5" s="16" t="e">
        <f t="shared" si="0"/>
        <v>#DIV/0!</v>
      </c>
      <c r="G5" s="16" t="e">
        <f t="shared" si="0"/>
        <v>#DIV/0!</v>
      </c>
      <c r="H5" s="16" t="e">
        <f t="shared" si="0"/>
        <v>#DIV/0!</v>
      </c>
      <c r="I5" s="16" t="e">
        <f t="shared" si="0"/>
        <v>#DIV/0!</v>
      </c>
      <c r="J5" s="16" t="e">
        <f t="shared" si="0"/>
        <v>#DIV/0!</v>
      </c>
      <c r="K5" s="16" t="e">
        <f t="shared" si="0"/>
        <v>#DIV/0!</v>
      </c>
      <c r="L5" s="16" t="e">
        <f t="shared" si="0"/>
        <v>#DIV/0!</v>
      </c>
      <c r="M5" s="16" t="e">
        <f>(M9-L9)/L9</f>
        <v>#DIV/0!</v>
      </c>
      <c r="N5" s="16" t="e">
        <f t="shared" ref="N5" si="1">(N9-M9)/M9</f>
        <v>#DIV/0!</v>
      </c>
      <c r="O5" s="16" t="e">
        <f t="shared" ref="O5" si="2">(O9-N9)/N9</f>
        <v>#DIV/0!</v>
      </c>
      <c r="P5" s="16" t="e">
        <f t="shared" ref="P5" si="3">(P9-O9)/O9</f>
        <v>#DIV/0!</v>
      </c>
      <c r="Q5" s="16" t="e">
        <f t="shared" ref="Q5" si="4">(Q9-P9)/P9</f>
        <v>#DIV/0!</v>
      </c>
      <c r="R5" s="16" t="e">
        <f>(R9-Q9)/Q9</f>
        <v>#DIV/0!</v>
      </c>
    </row>
    <row r="6" spans="1:18" ht="15" x14ac:dyDescent="0.45">
      <c r="A6" s="4"/>
      <c r="B6" s="19" t="s">
        <v>48</v>
      </c>
      <c r="C6" s="49"/>
      <c r="D6" s="16" t="e">
        <f>(D17-C17)/C17</f>
        <v>#DIV/0!</v>
      </c>
      <c r="E6" s="16" t="e">
        <f t="shared" ref="E6:L6" si="5">(E17-D17)/D17</f>
        <v>#DIV/0!</v>
      </c>
      <c r="F6" s="16" t="e">
        <f t="shared" si="5"/>
        <v>#DIV/0!</v>
      </c>
      <c r="G6" s="16" t="e">
        <f t="shared" si="5"/>
        <v>#DIV/0!</v>
      </c>
      <c r="H6" s="16" t="e">
        <f t="shared" si="5"/>
        <v>#DIV/0!</v>
      </c>
      <c r="I6" s="16" t="e">
        <f t="shared" si="5"/>
        <v>#DIV/0!</v>
      </c>
      <c r="J6" s="16" t="e">
        <f t="shared" si="5"/>
        <v>#DIV/0!</v>
      </c>
      <c r="K6" s="16" t="e">
        <f t="shared" si="5"/>
        <v>#DIV/0!</v>
      </c>
      <c r="L6" s="16" t="e">
        <f t="shared" si="5"/>
        <v>#DIV/0!</v>
      </c>
      <c r="M6" s="16" t="e">
        <f>(M17-L17)/L17</f>
        <v>#DIV/0!</v>
      </c>
      <c r="N6" s="16" t="e">
        <f t="shared" ref="N6" si="6">(N17-M17)/M17</f>
        <v>#DIV/0!</v>
      </c>
      <c r="O6" s="16" t="e">
        <f t="shared" ref="O6" si="7">(O17-N17)/N17</f>
        <v>#DIV/0!</v>
      </c>
      <c r="P6" s="16" t="e">
        <f t="shared" ref="P6" si="8">(P17-O17)/O17</f>
        <v>#DIV/0!</v>
      </c>
      <c r="Q6" s="16" t="e">
        <f t="shared" ref="Q6" si="9">(Q17-P17)/P17</f>
        <v>#DIV/0!</v>
      </c>
      <c r="R6" s="16" t="e">
        <f>(R17-Q17)/Q17</f>
        <v>#DIV/0!</v>
      </c>
    </row>
    <row r="7" spans="1:18" ht="15" x14ac:dyDescent="0.45">
      <c r="A7" s="4"/>
      <c r="B7" s="19" t="s">
        <v>55</v>
      </c>
      <c r="C7" s="50"/>
      <c r="D7" s="16" t="e">
        <f t="shared" ref="D7:L7" si="10">(D41-C41)/C41</f>
        <v>#DIV/0!</v>
      </c>
      <c r="E7" s="16" t="e">
        <f t="shared" si="10"/>
        <v>#DIV/0!</v>
      </c>
      <c r="F7" s="16" t="e">
        <f t="shared" si="10"/>
        <v>#DIV/0!</v>
      </c>
      <c r="G7" s="16" t="e">
        <f t="shared" si="10"/>
        <v>#DIV/0!</v>
      </c>
      <c r="H7" s="16" t="e">
        <f t="shared" si="10"/>
        <v>#DIV/0!</v>
      </c>
      <c r="I7" s="16" t="e">
        <f t="shared" si="10"/>
        <v>#DIV/0!</v>
      </c>
      <c r="J7" s="16" t="e">
        <f t="shared" si="10"/>
        <v>#DIV/0!</v>
      </c>
      <c r="K7" s="16" t="e">
        <f t="shared" si="10"/>
        <v>#DIV/0!</v>
      </c>
      <c r="L7" s="16" t="e">
        <f t="shared" si="10"/>
        <v>#DIV/0!</v>
      </c>
      <c r="M7" s="16" t="e">
        <f t="shared" ref="M7" si="11">(M41-L41)/L41</f>
        <v>#DIV/0!</v>
      </c>
      <c r="N7" s="16" t="e">
        <f t="shared" ref="N7" si="12">(N41-M41)/M41</f>
        <v>#DIV/0!</v>
      </c>
      <c r="O7" s="16" t="e">
        <f t="shared" ref="O7" si="13">(O41-N41)/N41</f>
        <v>#DIV/0!</v>
      </c>
      <c r="P7" s="16" t="e">
        <f t="shared" ref="P7" si="14">(P41-O41)/O41</f>
        <v>#DIV/0!</v>
      </c>
      <c r="Q7" s="16" t="e">
        <f t="shared" ref="Q7:R7" si="15">(Q41-P41)/P41</f>
        <v>#DIV/0!</v>
      </c>
      <c r="R7" s="16" t="e">
        <f t="shared" si="15"/>
        <v>#DIV/0!</v>
      </c>
    </row>
    <row r="8" spans="1:18" x14ac:dyDescent="0.4">
      <c r="A8" s="6"/>
      <c r="B8" s="9"/>
      <c r="C8" s="20"/>
      <c r="D8" s="20"/>
      <c r="E8" s="20"/>
      <c r="F8" s="20"/>
      <c r="G8" s="20"/>
      <c r="H8" s="20"/>
      <c r="I8" s="37"/>
      <c r="J8" s="37"/>
      <c r="K8" s="37"/>
      <c r="L8" s="37"/>
      <c r="M8" s="37"/>
      <c r="N8" s="37"/>
      <c r="O8" s="37"/>
      <c r="P8" s="37"/>
      <c r="Q8" s="37"/>
      <c r="R8" s="37"/>
    </row>
    <row r="9" spans="1:18" ht="15" customHeight="1" x14ac:dyDescent="0.45">
      <c r="A9" s="43" t="s">
        <v>10</v>
      </c>
      <c r="B9" s="13" t="s">
        <v>7</v>
      </c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</row>
    <row r="10" spans="1:18" ht="15" x14ac:dyDescent="0.45">
      <c r="A10" s="43"/>
      <c r="B10" s="13" t="s">
        <v>8</v>
      </c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</row>
    <row r="11" spans="1:18" ht="15" x14ac:dyDescent="0.45">
      <c r="A11" s="43"/>
      <c r="B11" s="13" t="s">
        <v>9</v>
      </c>
      <c r="C11" s="4">
        <f>C9-C10</f>
        <v>0</v>
      </c>
      <c r="D11" s="4">
        <f t="shared" ref="D11:L11" si="16">D9-D10</f>
        <v>0</v>
      </c>
      <c r="E11" s="4">
        <f t="shared" si="16"/>
        <v>0</v>
      </c>
      <c r="F11" s="4">
        <f t="shared" si="16"/>
        <v>0</v>
      </c>
      <c r="G11" s="4">
        <f t="shared" si="16"/>
        <v>0</v>
      </c>
      <c r="H11" s="4">
        <f t="shared" si="16"/>
        <v>0</v>
      </c>
      <c r="I11" s="4">
        <f t="shared" si="16"/>
        <v>0</v>
      </c>
      <c r="J11" s="4">
        <f t="shared" si="16"/>
        <v>0</v>
      </c>
      <c r="K11" s="4">
        <f t="shared" si="16"/>
        <v>0</v>
      </c>
      <c r="L11" s="4">
        <f t="shared" si="16"/>
        <v>0</v>
      </c>
      <c r="M11" s="4">
        <f t="shared" ref="M11:R11" si="17">M9-M10</f>
        <v>0</v>
      </c>
      <c r="N11" s="4">
        <f t="shared" si="17"/>
        <v>0</v>
      </c>
      <c r="O11" s="4">
        <f t="shared" si="17"/>
        <v>0</v>
      </c>
      <c r="P11" s="4">
        <f t="shared" si="17"/>
        <v>0</v>
      </c>
      <c r="Q11" s="4">
        <f t="shared" si="17"/>
        <v>0</v>
      </c>
      <c r="R11" s="4">
        <f t="shared" si="17"/>
        <v>0</v>
      </c>
    </row>
    <row r="12" spans="1:18" ht="15" x14ac:dyDescent="0.45">
      <c r="A12" s="43"/>
      <c r="B12" s="13" t="s">
        <v>78</v>
      </c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</row>
    <row r="13" spans="1:18" ht="15" x14ac:dyDescent="0.45">
      <c r="A13" s="43"/>
      <c r="B13" s="13" t="s">
        <v>83</v>
      </c>
      <c r="C13" s="4">
        <f>C12+C10</f>
        <v>0</v>
      </c>
      <c r="D13" s="4">
        <f t="shared" ref="D13:L13" si="18">D12+D10</f>
        <v>0</v>
      </c>
      <c r="E13" s="4">
        <f t="shared" si="18"/>
        <v>0</v>
      </c>
      <c r="F13" s="4">
        <f t="shared" si="18"/>
        <v>0</v>
      </c>
      <c r="G13" s="4">
        <f t="shared" si="18"/>
        <v>0</v>
      </c>
      <c r="H13" s="4">
        <f t="shared" si="18"/>
        <v>0</v>
      </c>
      <c r="I13" s="4">
        <f t="shared" si="18"/>
        <v>0</v>
      </c>
      <c r="J13" s="4">
        <f t="shared" si="18"/>
        <v>0</v>
      </c>
      <c r="K13" s="4">
        <f t="shared" si="18"/>
        <v>0</v>
      </c>
      <c r="L13" s="4">
        <f t="shared" si="18"/>
        <v>0</v>
      </c>
      <c r="M13" s="4">
        <f t="shared" ref="M13" si="19">M12+M10</f>
        <v>0</v>
      </c>
      <c r="N13" s="4">
        <f t="shared" ref="N13" si="20">N12+N10</f>
        <v>0</v>
      </c>
      <c r="O13" s="4">
        <f t="shared" ref="O13" si="21">O12+O10</f>
        <v>0</v>
      </c>
      <c r="P13" s="4">
        <f t="shared" ref="P13" si="22">P12+P10</f>
        <v>0</v>
      </c>
      <c r="Q13" s="4">
        <f t="shared" ref="Q13" si="23">Q12+Q10</f>
        <v>0</v>
      </c>
      <c r="R13" s="4">
        <f t="shared" ref="R13" si="24">R12+R10</f>
        <v>0</v>
      </c>
    </row>
    <row r="14" spans="1:18" ht="15" x14ac:dyDescent="0.45">
      <c r="A14" s="43"/>
      <c r="B14" s="13" t="s">
        <v>82</v>
      </c>
      <c r="C14" s="4">
        <f>C9-C13</f>
        <v>0</v>
      </c>
      <c r="D14" s="4">
        <f t="shared" ref="D14:L14" si="25">D9-D13</f>
        <v>0</v>
      </c>
      <c r="E14" s="4">
        <f t="shared" si="25"/>
        <v>0</v>
      </c>
      <c r="F14" s="4">
        <f t="shared" si="25"/>
        <v>0</v>
      </c>
      <c r="G14" s="4">
        <f t="shared" si="25"/>
        <v>0</v>
      </c>
      <c r="H14" s="4">
        <f t="shared" si="25"/>
        <v>0</v>
      </c>
      <c r="I14" s="4">
        <f t="shared" si="25"/>
        <v>0</v>
      </c>
      <c r="J14" s="4">
        <f t="shared" si="25"/>
        <v>0</v>
      </c>
      <c r="K14" s="4">
        <f t="shared" si="25"/>
        <v>0</v>
      </c>
      <c r="L14" s="4">
        <f t="shared" si="25"/>
        <v>0</v>
      </c>
      <c r="M14" s="4">
        <f t="shared" ref="M14" si="26">M9-M13</f>
        <v>0</v>
      </c>
      <c r="N14" s="4">
        <f t="shared" ref="N14" si="27">N9-N13</f>
        <v>0</v>
      </c>
      <c r="O14" s="4">
        <f t="shared" ref="O14" si="28">O9-O13</f>
        <v>0</v>
      </c>
      <c r="P14" s="4">
        <f t="shared" ref="P14" si="29">P9-P13</f>
        <v>0</v>
      </c>
      <c r="Q14" s="4">
        <f t="shared" ref="Q14" si="30">Q9-Q13</f>
        <v>0</v>
      </c>
      <c r="R14" s="4">
        <f t="shared" ref="R14" si="31">R9-R13</f>
        <v>0</v>
      </c>
    </row>
    <row r="15" spans="1:18" ht="15" x14ac:dyDescent="0.45">
      <c r="A15" s="43"/>
      <c r="B15" s="13" t="s">
        <v>11</v>
      </c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</row>
    <row r="16" spans="1:18" ht="15" x14ac:dyDescent="0.45">
      <c r="A16" s="43"/>
      <c r="B16" s="13" t="s">
        <v>116</v>
      </c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</row>
    <row r="17" spans="1:18" ht="15" x14ac:dyDescent="0.45">
      <c r="A17" s="43"/>
      <c r="B17" s="13" t="s">
        <v>117</v>
      </c>
      <c r="C17" s="27">
        <f t="shared" ref="C17:L17" si="32">C16-C15</f>
        <v>0</v>
      </c>
      <c r="D17" s="27">
        <f t="shared" si="32"/>
        <v>0</v>
      </c>
      <c r="E17" s="27">
        <f t="shared" si="32"/>
        <v>0</v>
      </c>
      <c r="F17" s="27">
        <f t="shared" si="32"/>
        <v>0</v>
      </c>
      <c r="G17" s="27">
        <f t="shared" si="32"/>
        <v>0</v>
      </c>
      <c r="H17" s="27">
        <f t="shared" si="32"/>
        <v>0</v>
      </c>
      <c r="I17" s="27">
        <f t="shared" si="32"/>
        <v>0</v>
      </c>
      <c r="J17" s="27">
        <f t="shared" si="32"/>
        <v>0</v>
      </c>
      <c r="K17" s="27">
        <f t="shared" si="32"/>
        <v>0</v>
      </c>
      <c r="L17" s="27">
        <f t="shared" si="32"/>
        <v>0</v>
      </c>
      <c r="M17" s="27">
        <f t="shared" ref="M17:R17" si="33">M16-M15</f>
        <v>0</v>
      </c>
      <c r="N17" s="27">
        <f t="shared" si="33"/>
        <v>0</v>
      </c>
      <c r="O17" s="27">
        <f t="shared" si="33"/>
        <v>0</v>
      </c>
      <c r="P17" s="27">
        <f t="shared" si="33"/>
        <v>0</v>
      </c>
      <c r="Q17" s="27">
        <f t="shared" si="33"/>
        <v>0</v>
      </c>
      <c r="R17" s="27">
        <f t="shared" si="33"/>
        <v>0</v>
      </c>
    </row>
    <row r="18" spans="1:18" ht="15" x14ac:dyDescent="0.45">
      <c r="A18" s="43"/>
      <c r="B18" s="13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</row>
    <row r="19" spans="1:18" ht="15" x14ac:dyDescent="0.45">
      <c r="A19" s="43"/>
      <c r="B19" s="14" t="s">
        <v>50</v>
      </c>
      <c r="C19" s="18" t="e">
        <f t="shared" ref="C19:R19" si="34">C16/C4</f>
        <v>#DIV/0!</v>
      </c>
      <c r="D19" s="18" t="e">
        <f t="shared" si="34"/>
        <v>#DIV/0!</v>
      </c>
      <c r="E19" s="18" t="e">
        <f t="shared" si="34"/>
        <v>#DIV/0!</v>
      </c>
      <c r="F19" s="18" t="e">
        <f t="shared" si="34"/>
        <v>#DIV/0!</v>
      </c>
      <c r="G19" s="18" t="e">
        <f t="shared" si="34"/>
        <v>#DIV/0!</v>
      </c>
      <c r="H19" s="18" t="e">
        <f t="shared" si="34"/>
        <v>#DIV/0!</v>
      </c>
      <c r="I19" s="18" t="e">
        <f t="shared" si="34"/>
        <v>#DIV/0!</v>
      </c>
      <c r="J19" s="18" t="e">
        <f t="shared" si="34"/>
        <v>#DIV/0!</v>
      </c>
      <c r="K19" s="18" t="e">
        <f t="shared" si="34"/>
        <v>#DIV/0!</v>
      </c>
      <c r="L19" s="18" t="e">
        <f t="shared" si="34"/>
        <v>#DIV/0!</v>
      </c>
      <c r="M19" s="18" t="e">
        <f t="shared" si="34"/>
        <v>#DIV/0!</v>
      </c>
      <c r="N19" s="18" t="e">
        <f t="shared" si="34"/>
        <v>#DIV/0!</v>
      </c>
      <c r="O19" s="18" t="e">
        <f t="shared" si="34"/>
        <v>#DIV/0!</v>
      </c>
      <c r="P19" s="18" t="e">
        <f t="shared" si="34"/>
        <v>#DIV/0!</v>
      </c>
      <c r="Q19" s="18" t="e">
        <f t="shared" si="34"/>
        <v>#DIV/0!</v>
      </c>
      <c r="R19" s="18" t="e">
        <f t="shared" si="34"/>
        <v>#DIV/0!</v>
      </c>
    </row>
    <row r="20" spans="1:18" ht="15" x14ac:dyDescent="0.45">
      <c r="A20" s="43"/>
      <c r="B20" s="14" t="s">
        <v>79</v>
      </c>
      <c r="C20" s="18" t="e">
        <f t="shared" ref="C20:R20" si="35">C17/C4</f>
        <v>#DIV/0!</v>
      </c>
      <c r="D20" s="18" t="e">
        <f t="shared" si="35"/>
        <v>#DIV/0!</v>
      </c>
      <c r="E20" s="18" t="e">
        <f t="shared" si="35"/>
        <v>#DIV/0!</v>
      </c>
      <c r="F20" s="18" t="e">
        <f t="shared" si="35"/>
        <v>#DIV/0!</v>
      </c>
      <c r="G20" s="18" t="e">
        <f t="shared" si="35"/>
        <v>#DIV/0!</v>
      </c>
      <c r="H20" s="18" t="e">
        <f t="shared" si="35"/>
        <v>#DIV/0!</v>
      </c>
      <c r="I20" s="18" t="e">
        <f t="shared" si="35"/>
        <v>#DIV/0!</v>
      </c>
      <c r="J20" s="18" t="e">
        <f t="shared" si="35"/>
        <v>#DIV/0!</v>
      </c>
      <c r="K20" s="18" t="e">
        <f t="shared" si="35"/>
        <v>#DIV/0!</v>
      </c>
      <c r="L20" s="18" t="e">
        <f t="shared" si="35"/>
        <v>#DIV/0!</v>
      </c>
      <c r="M20" s="18" t="e">
        <f t="shared" si="35"/>
        <v>#DIV/0!</v>
      </c>
      <c r="N20" s="18" t="e">
        <f t="shared" si="35"/>
        <v>#DIV/0!</v>
      </c>
      <c r="O20" s="18" t="e">
        <f t="shared" si="35"/>
        <v>#DIV/0!</v>
      </c>
      <c r="P20" s="18" t="e">
        <f t="shared" si="35"/>
        <v>#DIV/0!</v>
      </c>
      <c r="Q20" s="18" t="e">
        <f t="shared" si="35"/>
        <v>#DIV/0!</v>
      </c>
      <c r="R20" s="18" t="e">
        <f t="shared" si="35"/>
        <v>#DIV/0!</v>
      </c>
    </row>
    <row r="21" spans="1:18" x14ac:dyDescent="0.4">
      <c r="A21" s="7"/>
      <c r="B21" s="10"/>
      <c r="C21" s="11"/>
      <c r="D21" s="11"/>
      <c r="E21" s="11"/>
      <c r="F21" s="11"/>
      <c r="G21" s="11"/>
      <c r="H21" s="11"/>
      <c r="I21" s="11"/>
      <c r="J21" s="38"/>
      <c r="K21" s="38"/>
      <c r="L21" s="38"/>
      <c r="M21" s="38"/>
      <c r="N21" s="38"/>
      <c r="O21" s="38"/>
      <c r="P21" s="38"/>
      <c r="Q21" s="38"/>
      <c r="R21" s="38"/>
    </row>
    <row r="22" spans="1:18" ht="15" customHeight="1" x14ac:dyDescent="0.45">
      <c r="A22" s="43" t="s">
        <v>26</v>
      </c>
      <c r="B22" s="13" t="s">
        <v>118</v>
      </c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</row>
    <row r="23" spans="1:18" ht="15" x14ac:dyDescent="0.45">
      <c r="A23" s="43"/>
      <c r="B23" s="13" t="s">
        <v>28</v>
      </c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</row>
    <row r="24" spans="1:18" ht="15" x14ac:dyDescent="0.45">
      <c r="A24" s="43"/>
      <c r="B24" s="13" t="s">
        <v>16</v>
      </c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</row>
    <row r="25" spans="1:18" ht="15" x14ac:dyDescent="0.45">
      <c r="A25" s="43"/>
      <c r="B25" s="13" t="s">
        <v>17</v>
      </c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</row>
    <row r="26" spans="1:18" ht="15" x14ac:dyDescent="0.45">
      <c r="A26" s="43"/>
      <c r="B26" s="13" t="s">
        <v>119</v>
      </c>
      <c r="C26" s="15">
        <f>C25-C22</f>
        <v>0</v>
      </c>
      <c r="D26" s="15">
        <f t="shared" ref="D26:L26" si="36">D25-D22</f>
        <v>0</v>
      </c>
      <c r="E26" s="15">
        <f t="shared" si="36"/>
        <v>0</v>
      </c>
      <c r="F26" s="15">
        <f t="shared" si="36"/>
        <v>0</v>
      </c>
      <c r="G26" s="15">
        <f t="shared" si="36"/>
        <v>0</v>
      </c>
      <c r="H26" s="15">
        <f t="shared" si="36"/>
        <v>0</v>
      </c>
      <c r="I26" s="15">
        <f t="shared" si="36"/>
        <v>0</v>
      </c>
      <c r="J26" s="15">
        <f t="shared" si="36"/>
        <v>0</v>
      </c>
      <c r="K26" s="15">
        <f t="shared" si="36"/>
        <v>0</v>
      </c>
      <c r="L26" s="15">
        <f t="shared" si="36"/>
        <v>0</v>
      </c>
      <c r="M26" s="15">
        <f t="shared" ref="M26" si="37">M25-M22</f>
        <v>0</v>
      </c>
      <c r="N26" s="15">
        <f t="shared" ref="N26" si="38">N25-N22</f>
        <v>0</v>
      </c>
      <c r="O26" s="15">
        <f t="shared" ref="O26" si="39">O25-O22</f>
        <v>0</v>
      </c>
      <c r="P26" s="15">
        <f t="shared" ref="P26" si="40">P25-P22</f>
        <v>0</v>
      </c>
      <c r="Q26" s="15">
        <f t="shared" ref="Q26" si="41">Q25-Q22</f>
        <v>0</v>
      </c>
      <c r="R26" s="15">
        <f t="shared" ref="R26" si="42">R25-R22</f>
        <v>0</v>
      </c>
    </row>
    <row r="27" spans="1:18" ht="15" x14ac:dyDescent="0.45">
      <c r="A27" s="43"/>
      <c r="B27" s="13" t="s">
        <v>84</v>
      </c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</row>
    <row r="28" spans="1:18" ht="15" x14ac:dyDescent="0.45">
      <c r="A28" s="43"/>
      <c r="B28" s="13" t="s">
        <v>18</v>
      </c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</row>
    <row r="29" spans="1:18" ht="15" x14ac:dyDescent="0.45">
      <c r="A29" s="43"/>
      <c r="B29" s="13" t="s">
        <v>19</v>
      </c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</row>
    <row r="30" spans="1:18" ht="15" x14ac:dyDescent="0.45">
      <c r="A30" s="43"/>
      <c r="B30" s="13" t="s">
        <v>86</v>
      </c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</row>
    <row r="31" spans="1:18" ht="15" x14ac:dyDescent="0.45">
      <c r="A31" s="43"/>
      <c r="B31" s="13" t="s">
        <v>20</v>
      </c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</row>
    <row r="32" spans="1:18" ht="15" x14ac:dyDescent="0.45">
      <c r="A32" s="43"/>
      <c r="B32" s="13" t="s">
        <v>120</v>
      </c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</row>
    <row r="33" spans="1:18" ht="15" x14ac:dyDescent="0.45">
      <c r="A33" s="43"/>
      <c r="B33" s="13" t="s">
        <v>21</v>
      </c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</row>
    <row r="34" spans="1:18" ht="15" x14ac:dyDescent="0.45">
      <c r="A34" s="43"/>
      <c r="B34" s="13" t="s">
        <v>121</v>
      </c>
      <c r="C34" s="15">
        <f>C33-C30-C32</f>
        <v>0</v>
      </c>
      <c r="D34" s="15">
        <f t="shared" ref="D34:L34" si="43">D33-D30-D32</f>
        <v>0</v>
      </c>
      <c r="E34" s="15">
        <f t="shared" si="43"/>
        <v>0</v>
      </c>
      <c r="F34" s="15">
        <f t="shared" si="43"/>
        <v>0</v>
      </c>
      <c r="G34" s="15">
        <f t="shared" si="43"/>
        <v>0</v>
      </c>
      <c r="H34" s="15">
        <f t="shared" si="43"/>
        <v>0</v>
      </c>
      <c r="I34" s="15">
        <f t="shared" si="43"/>
        <v>0</v>
      </c>
      <c r="J34" s="15">
        <f t="shared" si="43"/>
        <v>0</v>
      </c>
      <c r="K34" s="15">
        <f t="shared" si="43"/>
        <v>0</v>
      </c>
      <c r="L34" s="15">
        <f t="shared" si="43"/>
        <v>0</v>
      </c>
      <c r="M34" s="15">
        <f t="shared" ref="M34" si="44">M33-M30-M32</f>
        <v>0</v>
      </c>
      <c r="N34" s="15">
        <f t="shared" ref="N34" si="45">N33-N30-N32</f>
        <v>0</v>
      </c>
      <c r="O34" s="15">
        <f t="shared" ref="O34" si="46">O33-O30-O32</f>
        <v>0</v>
      </c>
      <c r="P34" s="15">
        <f t="shared" ref="P34" si="47">P33-P30-P32</f>
        <v>0</v>
      </c>
      <c r="Q34" s="15">
        <f t="shared" ref="Q34" si="48">Q33-Q30-Q32</f>
        <v>0</v>
      </c>
      <c r="R34" s="15">
        <f t="shared" ref="R34" si="49">R33-R30-R32</f>
        <v>0</v>
      </c>
    </row>
    <row r="35" spans="1:18" ht="15" x14ac:dyDescent="0.45">
      <c r="A35" s="43"/>
      <c r="B35" s="13" t="s">
        <v>115</v>
      </c>
      <c r="C35" s="15">
        <f>C26-C34</f>
        <v>0</v>
      </c>
      <c r="D35" s="15">
        <f t="shared" ref="D35:L35" si="50">D26-D34</f>
        <v>0</v>
      </c>
      <c r="E35" s="15">
        <f t="shared" si="50"/>
        <v>0</v>
      </c>
      <c r="F35" s="15">
        <f t="shared" si="50"/>
        <v>0</v>
      </c>
      <c r="G35" s="15">
        <f t="shared" si="50"/>
        <v>0</v>
      </c>
      <c r="H35" s="15">
        <f t="shared" si="50"/>
        <v>0</v>
      </c>
      <c r="I35" s="15">
        <f t="shared" si="50"/>
        <v>0</v>
      </c>
      <c r="J35" s="15">
        <f t="shared" si="50"/>
        <v>0</v>
      </c>
      <c r="K35" s="15">
        <f t="shared" si="50"/>
        <v>0</v>
      </c>
      <c r="L35" s="15">
        <f t="shared" si="50"/>
        <v>0</v>
      </c>
      <c r="M35" s="15">
        <f t="shared" ref="M35" si="51">M26-M34</f>
        <v>0</v>
      </c>
      <c r="N35" s="15">
        <f t="shared" ref="N35" si="52">N26-N34</f>
        <v>0</v>
      </c>
      <c r="O35" s="15">
        <f t="shared" ref="O35" si="53">O26-O34</f>
        <v>0</v>
      </c>
      <c r="P35" s="15">
        <f t="shared" ref="P35" si="54">P26-P34</f>
        <v>0</v>
      </c>
      <c r="Q35" s="15">
        <f t="shared" ref="Q35" si="55">Q26-Q34</f>
        <v>0</v>
      </c>
      <c r="R35" s="15">
        <f t="shared" ref="R35" si="56">R26-R34</f>
        <v>0</v>
      </c>
    </row>
    <row r="36" spans="1:18" ht="15" x14ac:dyDescent="0.45">
      <c r="A36" s="43"/>
      <c r="B36" s="13" t="s">
        <v>87</v>
      </c>
      <c r="C36" s="15">
        <f>C35+C27</f>
        <v>0</v>
      </c>
      <c r="D36" s="15">
        <f t="shared" ref="D36:L36" si="57">D35+D27</f>
        <v>0</v>
      </c>
      <c r="E36" s="15">
        <f t="shared" si="57"/>
        <v>0</v>
      </c>
      <c r="F36" s="15">
        <f t="shared" si="57"/>
        <v>0</v>
      </c>
      <c r="G36" s="15">
        <f t="shared" si="57"/>
        <v>0</v>
      </c>
      <c r="H36" s="15">
        <f t="shared" si="57"/>
        <v>0</v>
      </c>
      <c r="I36" s="15">
        <f t="shared" si="57"/>
        <v>0</v>
      </c>
      <c r="J36" s="15">
        <f t="shared" si="57"/>
        <v>0</v>
      </c>
      <c r="K36" s="15">
        <f t="shared" si="57"/>
        <v>0</v>
      </c>
      <c r="L36" s="15">
        <f t="shared" si="57"/>
        <v>0</v>
      </c>
      <c r="M36" s="15">
        <f t="shared" ref="M36" si="58">M35+M27</f>
        <v>0</v>
      </c>
      <c r="N36" s="15">
        <f t="shared" ref="N36" si="59">N35+N27</f>
        <v>0</v>
      </c>
      <c r="O36" s="15">
        <f t="shared" ref="O36" si="60">O35+O27</f>
        <v>0</v>
      </c>
      <c r="P36" s="15">
        <f t="shared" ref="P36" si="61">P35+P27</f>
        <v>0</v>
      </c>
      <c r="Q36" s="15">
        <f t="shared" ref="Q36" si="62">Q35+Q27</f>
        <v>0</v>
      </c>
      <c r="R36" s="15">
        <f t="shared" ref="R36" si="63">R35+R27</f>
        <v>0</v>
      </c>
    </row>
    <row r="37" spans="1:18" ht="15" x14ac:dyDescent="0.45">
      <c r="A37" s="43"/>
      <c r="B37" s="13" t="s">
        <v>122</v>
      </c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</row>
    <row r="38" spans="1:18" ht="15" x14ac:dyDescent="0.45">
      <c r="A38" s="43"/>
      <c r="B38" s="14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</row>
    <row r="39" spans="1:18" ht="15" x14ac:dyDescent="0.45">
      <c r="A39" s="43"/>
      <c r="B39" s="14" t="s">
        <v>0</v>
      </c>
      <c r="C39" s="17" t="e">
        <f t="shared" ref="C39:R39" si="64">(C22-C31)/C4</f>
        <v>#DIV/0!</v>
      </c>
      <c r="D39" s="17" t="e">
        <f t="shared" si="64"/>
        <v>#DIV/0!</v>
      </c>
      <c r="E39" s="17" t="e">
        <f t="shared" si="64"/>
        <v>#DIV/0!</v>
      </c>
      <c r="F39" s="17" t="e">
        <f t="shared" si="64"/>
        <v>#DIV/0!</v>
      </c>
      <c r="G39" s="17" t="e">
        <f t="shared" si="64"/>
        <v>#DIV/0!</v>
      </c>
      <c r="H39" s="17" t="e">
        <f t="shared" si="64"/>
        <v>#DIV/0!</v>
      </c>
      <c r="I39" s="17" t="e">
        <f t="shared" si="64"/>
        <v>#DIV/0!</v>
      </c>
      <c r="J39" s="17" t="e">
        <f t="shared" si="64"/>
        <v>#DIV/0!</v>
      </c>
      <c r="K39" s="17" t="e">
        <f t="shared" si="64"/>
        <v>#DIV/0!</v>
      </c>
      <c r="L39" s="17" t="e">
        <f t="shared" si="64"/>
        <v>#DIV/0!</v>
      </c>
      <c r="M39" s="17" t="e">
        <f t="shared" si="64"/>
        <v>#DIV/0!</v>
      </c>
      <c r="N39" s="17" t="e">
        <f t="shared" si="64"/>
        <v>#DIV/0!</v>
      </c>
      <c r="O39" s="17" t="e">
        <f t="shared" si="64"/>
        <v>#DIV/0!</v>
      </c>
      <c r="P39" s="17" t="e">
        <f t="shared" si="64"/>
        <v>#DIV/0!</v>
      </c>
      <c r="Q39" s="17" t="e">
        <f t="shared" si="64"/>
        <v>#DIV/0!</v>
      </c>
      <c r="R39" s="17" t="e">
        <f t="shared" si="64"/>
        <v>#DIV/0!</v>
      </c>
    </row>
    <row r="40" spans="1:18" x14ac:dyDescent="0.4">
      <c r="A40" s="7"/>
      <c r="B40" s="10"/>
      <c r="C40" s="11"/>
      <c r="D40" s="11"/>
      <c r="E40" s="11"/>
      <c r="F40" s="11"/>
      <c r="G40" s="11"/>
      <c r="H40" s="11"/>
      <c r="I40" s="11"/>
      <c r="J40" s="38"/>
      <c r="K40" s="38"/>
      <c r="L40" s="38"/>
      <c r="M40" s="38"/>
      <c r="N40" s="38"/>
      <c r="O40" s="38"/>
      <c r="P40" s="38"/>
      <c r="Q40" s="38"/>
      <c r="R40" s="38"/>
    </row>
    <row r="41" spans="1:18" ht="15" x14ac:dyDescent="0.45">
      <c r="A41" s="43" t="s">
        <v>27</v>
      </c>
      <c r="B41" s="13" t="s">
        <v>54</v>
      </c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</row>
    <row r="42" spans="1:18" ht="15" x14ac:dyDescent="0.45">
      <c r="A42" s="43"/>
      <c r="B42" s="13" t="s">
        <v>23</v>
      </c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</row>
    <row r="43" spans="1:18" ht="15" x14ac:dyDescent="0.45">
      <c r="A43" s="43"/>
      <c r="B43" s="13" t="s">
        <v>24</v>
      </c>
      <c r="C43" s="4">
        <f t="shared" ref="C43:L43" si="65">C41-C42</f>
        <v>0</v>
      </c>
      <c r="D43" s="4">
        <f t="shared" si="65"/>
        <v>0</v>
      </c>
      <c r="E43" s="4">
        <f t="shared" si="65"/>
        <v>0</v>
      </c>
      <c r="F43" s="4">
        <f t="shared" si="65"/>
        <v>0</v>
      </c>
      <c r="G43" s="4">
        <f t="shared" si="65"/>
        <v>0</v>
      </c>
      <c r="H43" s="4">
        <f t="shared" si="65"/>
        <v>0</v>
      </c>
      <c r="I43" s="4">
        <f t="shared" si="65"/>
        <v>0</v>
      </c>
      <c r="J43" s="4">
        <f t="shared" si="65"/>
        <v>0</v>
      </c>
      <c r="K43" s="4">
        <f t="shared" si="65"/>
        <v>0</v>
      </c>
      <c r="L43" s="4">
        <f t="shared" si="65"/>
        <v>0</v>
      </c>
      <c r="M43" s="4">
        <f t="shared" ref="M43:R43" si="66">M41-M42</f>
        <v>0</v>
      </c>
      <c r="N43" s="4">
        <f t="shared" si="66"/>
        <v>0</v>
      </c>
      <c r="O43" s="4">
        <f t="shared" si="66"/>
        <v>0</v>
      </c>
      <c r="P43" s="4">
        <f t="shared" si="66"/>
        <v>0</v>
      </c>
      <c r="Q43" s="4">
        <f t="shared" si="66"/>
        <v>0</v>
      </c>
      <c r="R43" s="4">
        <f t="shared" si="66"/>
        <v>0</v>
      </c>
    </row>
    <row r="44" spans="1:18" ht="15" x14ac:dyDescent="0.45">
      <c r="A44" s="43"/>
      <c r="B44" s="13" t="s">
        <v>29</v>
      </c>
      <c r="C44" s="18">
        <f t="shared" ref="C44:R44" si="67">C48*C4</f>
        <v>0</v>
      </c>
      <c r="D44" s="18">
        <f t="shared" si="67"/>
        <v>0</v>
      </c>
      <c r="E44" s="18">
        <f t="shared" si="67"/>
        <v>0</v>
      </c>
      <c r="F44" s="18">
        <f t="shared" si="67"/>
        <v>0</v>
      </c>
      <c r="G44" s="18">
        <f t="shared" si="67"/>
        <v>0</v>
      </c>
      <c r="H44" s="18">
        <f t="shared" si="67"/>
        <v>0</v>
      </c>
      <c r="I44" s="18">
        <f t="shared" si="67"/>
        <v>0</v>
      </c>
      <c r="J44" s="18">
        <f t="shared" si="67"/>
        <v>0</v>
      </c>
      <c r="K44" s="18">
        <f t="shared" si="67"/>
        <v>0</v>
      </c>
      <c r="L44" s="18">
        <f t="shared" si="67"/>
        <v>0</v>
      </c>
      <c r="M44" s="18">
        <f t="shared" si="67"/>
        <v>0</v>
      </c>
      <c r="N44" s="18">
        <f t="shared" si="67"/>
        <v>0</v>
      </c>
      <c r="O44" s="18">
        <f t="shared" si="67"/>
        <v>0</v>
      </c>
      <c r="P44" s="18">
        <f t="shared" si="67"/>
        <v>0</v>
      </c>
      <c r="Q44" s="18">
        <f t="shared" si="67"/>
        <v>0</v>
      </c>
      <c r="R44" s="18">
        <f t="shared" si="67"/>
        <v>0</v>
      </c>
    </row>
    <row r="45" spans="1:18" ht="15" x14ac:dyDescent="0.45">
      <c r="A45" s="43"/>
      <c r="B45" s="13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</row>
    <row r="46" spans="1:18" ht="15" x14ac:dyDescent="0.45">
      <c r="A46" s="43"/>
      <c r="B46" s="14" t="s">
        <v>45</v>
      </c>
      <c r="C46" s="18" t="e">
        <f t="shared" ref="C46:R46" si="68">C41/C4</f>
        <v>#DIV/0!</v>
      </c>
      <c r="D46" s="18" t="e">
        <f t="shared" si="68"/>
        <v>#DIV/0!</v>
      </c>
      <c r="E46" s="18" t="e">
        <f t="shared" si="68"/>
        <v>#DIV/0!</v>
      </c>
      <c r="F46" s="18" t="e">
        <f t="shared" si="68"/>
        <v>#DIV/0!</v>
      </c>
      <c r="G46" s="18" t="e">
        <f t="shared" si="68"/>
        <v>#DIV/0!</v>
      </c>
      <c r="H46" s="18" t="e">
        <f t="shared" si="68"/>
        <v>#DIV/0!</v>
      </c>
      <c r="I46" s="18" t="e">
        <f t="shared" si="68"/>
        <v>#DIV/0!</v>
      </c>
      <c r="J46" s="18" t="e">
        <f t="shared" si="68"/>
        <v>#DIV/0!</v>
      </c>
      <c r="K46" s="18" t="e">
        <f t="shared" si="68"/>
        <v>#DIV/0!</v>
      </c>
      <c r="L46" s="18" t="e">
        <f t="shared" si="68"/>
        <v>#DIV/0!</v>
      </c>
      <c r="M46" s="18" t="e">
        <f t="shared" si="68"/>
        <v>#DIV/0!</v>
      </c>
      <c r="N46" s="18" t="e">
        <f t="shared" si="68"/>
        <v>#DIV/0!</v>
      </c>
      <c r="O46" s="18" t="e">
        <f t="shared" si="68"/>
        <v>#DIV/0!</v>
      </c>
      <c r="P46" s="18" t="e">
        <f t="shared" si="68"/>
        <v>#DIV/0!</v>
      </c>
      <c r="Q46" s="18" t="e">
        <f t="shared" si="68"/>
        <v>#DIV/0!</v>
      </c>
      <c r="R46" s="18" t="e">
        <f t="shared" si="68"/>
        <v>#DIV/0!</v>
      </c>
    </row>
    <row r="47" spans="1:18" ht="15" x14ac:dyDescent="0.45">
      <c r="A47" s="43"/>
      <c r="B47" s="14" t="s">
        <v>49</v>
      </c>
      <c r="C47" s="18" t="e">
        <f t="shared" ref="C47:R47" si="69">C43/C4</f>
        <v>#DIV/0!</v>
      </c>
      <c r="D47" s="18" t="e">
        <f t="shared" si="69"/>
        <v>#DIV/0!</v>
      </c>
      <c r="E47" s="18" t="e">
        <f t="shared" si="69"/>
        <v>#DIV/0!</v>
      </c>
      <c r="F47" s="18" t="e">
        <f t="shared" si="69"/>
        <v>#DIV/0!</v>
      </c>
      <c r="G47" s="18" t="e">
        <f t="shared" si="69"/>
        <v>#DIV/0!</v>
      </c>
      <c r="H47" s="18" t="e">
        <f t="shared" si="69"/>
        <v>#DIV/0!</v>
      </c>
      <c r="I47" s="18" t="e">
        <f t="shared" si="69"/>
        <v>#DIV/0!</v>
      </c>
      <c r="J47" s="18" t="e">
        <f t="shared" si="69"/>
        <v>#DIV/0!</v>
      </c>
      <c r="K47" s="18" t="e">
        <f t="shared" si="69"/>
        <v>#DIV/0!</v>
      </c>
      <c r="L47" s="18" t="e">
        <f t="shared" si="69"/>
        <v>#DIV/0!</v>
      </c>
      <c r="M47" s="18" t="e">
        <f t="shared" si="69"/>
        <v>#DIV/0!</v>
      </c>
      <c r="N47" s="18" t="e">
        <f t="shared" si="69"/>
        <v>#DIV/0!</v>
      </c>
      <c r="O47" s="18" t="e">
        <f t="shared" si="69"/>
        <v>#DIV/0!</v>
      </c>
      <c r="P47" s="18" t="e">
        <f t="shared" si="69"/>
        <v>#DIV/0!</v>
      </c>
      <c r="Q47" s="18" t="e">
        <f t="shared" si="69"/>
        <v>#DIV/0!</v>
      </c>
      <c r="R47" s="18" t="e">
        <f t="shared" si="69"/>
        <v>#DIV/0!</v>
      </c>
    </row>
    <row r="48" spans="1:18" ht="15" x14ac:dyDescent="0.45">
      <c r="A48" s="43"/>
      <c r="B48" s="14" t="s">
        <v>25</v>
      </c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</row>
  </sheetData>
  <mergeCells count="16">
    <mergeCell ref="I8:R8"/>
    <mergeCell ref="J21:R21"/>
    <mergeCell ref="J40:R40"/>
    <mergeCell ref="I1:R2"/>
    <mergeCell ref="A41:A48"/>
    <mergeCell ref="A9:A20"/>
    <mergeCell ref="E1:F1"/>
    <mergeCell ref="E2:F2"/>
    <mergeCell ref="B1:B2"/>
    <mergeCell ref="C1:D1"/>
    <mergeCell ref="C2:D2"/>
    <mergeCell ref="G1:H1"/>
    <mergeCell ref="G2:H2"/>
    <mergeCell ref="A22:A39"/>
    <mergeCell ref="A1:A3"/>
    <mergeCell ref="C5:C7"/>
  </mergeCells>
  <phoneticPr fontId="17" type="noConversion"/>
  <pageMargins left="0.25" right="0.25" top="0.75" bottom="0.75" header="0.3" footer="0.3"/>
  <pageSetup scale="7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0000000}">
          <x14:formula1>
            <xm:f>Formula!A2:A10</xm:f>
          </x14:formula1>
          <xm:sqref>C2:D2</xm:sqref>
        </x14:dataValidation>
        <x14:dataValidation type="list" allowBlank="1" showInputMessage="1" showErrorMessage="1" xr:uid="{00000000-0002-0000-0000-000001000000}">
          <x14:formula1>
            <xm:f>Formula!B2:B4</xm:f>
          </x14:formula1>
          <xm:sqref>E2:F2</xm:sqref>
        </x14:dataValidation>
        <x14:dataValidation type="list" allowBlank="1" showInputMessage="1" showErrorMessage="1" xr:uid="{00000000-0002-0000-0000-000002000000}">
          <x14:formula1>
            <xm:f>Formula!C2:C10</xm:f>
          </x14:formula1>
          <xm:sqref>G2:H2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1:R14"/>
  <sheetViews>
    <sheetView zoomScale="130" zoomScaleNormal="130" zoomScalePageLayoutView="130"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ColWidth="8.8203125" defaultRowHeight="13.7" x14ac:dyDescent="0.4"/>
  <cols>
    <col min="1" max="1" width="4.3515625" style="2" customWidth="1"/>
    <col min="2" max="2" width="52" style="2" bestFit="1" customWidth="1"/>
    <col min="3" max="5" width="9.64453125" style="2" bestFit="1" customWidth="1"/>
    <col min="6" max="6" width="10.46875" style="2" customWidth="1"/>
    <col min="7" max="9" width="9.64453125" style="2" bestFit="1" customWidth="1"/>
    <col min="10" max="10" width="10.17578125" style="2" bestFit="1" customWidth="1"/>
    <col min="11" max="12" width="9.64453125" style="2" bestFit="1" customWidth="1"/>
    <col min="13" max="14" width="7.8203125" style="2" bestFit="1" customWidth="1"/>
    <col min="15" max="16384" width="8.8203125" style="2"/>
  </cols>
  <sheetData>
    <row r="1" spans="1:18" ht="15" x14ac:dyDescent="0.45">
      <c r="A1" s="5"/>
      <c r="B1" s="13" t="str">
        <f>Numbers!G2</f>
        <v>Full Year</v>
      </c>
      <c r="C1" s="3" t="str">
        <f>Numbers!C3</f>
        <v>Year 1</v>
      </c>
      <c r="D1" s="3" t="str">
        <f>Numbers!D3</f>
        <v>Year 2</v>
      </c>
      <c r="E1" s="3" t="str">
        <f>Numbers!E3</f>
        <v>Year 3</v>
      </c>
      <c r="F1" s="3" t="str">
        <f>Numbers!F3</f>
        <v>Year 4</v>
      </c>
      <c r="G1" s="3" t="str">
        <f>Numbers!G3</f>
        <v>Year 5</v>
      </c>
      <c r="H1" s="3" t="str">
        <f>Numbers!H3</f>
        <v>Year 6</v>
      </c>
      <c r="I1" s="3" t="str">
        <f>Numbers!I3</f>
        <v>Year 7</v>
      </c>
      <c r="J1" s="3" t="str">
        <f>Numbers!J3</f>
        <v>Year 8</v>
      </c>
      <c r="K1" s="3" t="str">
        <f>Numbers!K3</f>
        <v>Year 9</v>
      </c>
      <c r="L1" s="3" t="str">
        <f>Numbers!L3</f>
        <v>Year 10</v>
      </c>
      <c r="M1" s="3" t="str">
        <f>Numbers!M3</f>
        <v>Year 11</v>
      </c>
      <c r="N1" s="3" t="str">
        <f>Numbers!N3</f>
        <v>Year 12</v>
      </c>
      <c r="O1" s="3" t="str">
        <f>Numbers!O3</f>
        <v>Year 13</v>
      </c>
      <c r="P1" s="3" t="str">
        <f>Numbers!P3</f>
        <v>Year 14</v>
      </c>
      <c r="Q1" s="3" t="str">
        <f>Numbers!Q3</f>
        <v>Year 15</v>
      </c>
      <c r="R1" s="3" t="str">
        <f>Numbers!R3</f>
        <v>Year 16</v>
      </c>
    </row>
    <row r="2" spans="1:18" ht="15.75" customHeight="1" x14ac:dyDescent="0.45">
      <c r="A2" s="52"/>
      <c r="B2" s="13" t="s">
        <v>30</v>
      </c>
      <c r="C2" s="28" t="e">
        <f>Numbers!C11/Numbers!C9</f>
        <v>#DIV/0!</v>
      </c>
      <c r="D2" s="28" t="e">
        <f>Numbers!D11/Numbers!D9</f>
        <v>#DIV/0!</v>
      </c>
      <c r="E2" s="28" t="e">
        <f>Numbers!E11/Numbers!E9</f>
        <v>#DIV/0!</v>
      </c>
      <c r="F2" s="28" t="e">
        <f>Numbers!F11/Numbers!F9</f>
        <v>#DIV/0!</v>
      </c>
      <c r="G2" s="28" t="e">
        <f>Numbers!G11/Numbers!G9</f>
        <v>#DIV/0!</v>
      </c>
      <c r="H2" s="28" t="e">
        <f>Numbers!H11/Numbers!H9</f>
        <v>#DIV/0!</v>
      </c>
      <c r="I2" s="28" t="e">
        <f>Numbers!I11/Numbers!I9</f>
        <v>#DIV/0!</v>
      </c>
      <c r="J2" s="28" t="e">
        <f>Numbers!J11/Numbers!J9</f>
        <v>#DIV/0!</v>
      </c>
      <c r="K2" s="28" t="e">
        <f>Numbers!K11/Numbers!K9</f>
        <v>#DIV/0!</v>
      </c>
      <c r="L2" s="28" t="e">
        <f>Numbers!L11/Numbers!L9</f>
        <v>#DIV/0!</v>
      </c>
      <c r="M2" s="28" t="e">
        <f>Numbers!M11/Numbers!M9</f>
        <v>#DIV/0!</v>
      </c>
      <c r="N2" s="28" t="e">
        <f>Numbers!N11/Numbers!N9</f>
        <v>#DIV/0!</v>
      </c>
      <c r="O2" s="28" t="e">
        <f>Numbers!O11/Numbers!O9</f>
        <v>#DIV/0!</v>
      </c>
      <c r="P2" s="28" t="e">
        <f>Numbers!P11/Numbers!P9</f>
        <v>#DIV/0!</v>
      </c>
      <c r="Q2" s="28" t="e">
        <f>Numbers!Q11/Numbers!Q9</f>
        <v>#DIV/0!</v>
      </c>
      <c r="R2" s="28" t="e">
        <f>Numbers!R11/Numbers!R9</f>
        <v>#DIV/0!</v>
      </c>
    </row>
    <row r="3" spans="1:18" ht="15" x14ac:dyDescent="0.45">
      <c r="A3" s="53"/>
      <c r="B3" s="13" t="s">
        <v>31</v>
      </c>
      <c r="C3" s="28" t="e">
        <f>Numbers!C17/Numbers!C9</f>
        <v>#DIV/0!</v>
      </c>
      <c r="D3" s="28" t="e">
        <f>Numbers!D17/Numbers!D9</f>
        <v>#DIV/0!</v>
      </c>
      <c r="E3" s="28" t="e">
        <f>Numbers!E17/Numbers!E9</f>
        <v>#DIV/0!</v>
      </c>
      <c r="F3" s="28" t="e">
        <f>Numbers!F17/Numbers!F9</f>
        <v>#DIV/0!</v>
      </c>
      <c r="G3" s="28" t="e">
        <f>Numbers!G17/Numbers!G9</f>
        <v>#DIV/0!</v>
      </c>
      <c r="H3" s="28" t="e">
        <f>Numbers!H17/Numbers!H9</f>
        <v>#DIV/0!</v>
      </c>
      <c r="I3" s="28" t="e">
        <f>Numbers!I17/Numbers!I9</f>
        <v>#DIV/0!</v>
      </c>
      <c r="J3" s="28" t="e">
        <f>Numbers!J17/Numbers!J9</f>
        <v>#DIV/0!</v>
      </c>
      <c r="K3" s="28" t="e">
        <f>Numbers!K17/Numbers!K9</f>
        <v>#DIV/0!</v>
      </c>
      <c r="L3" s="28" t="e">
        <f>Numbers!L17/Numbers!L9</f>
        <v>#DIV/0!</v>
      </c>
      <c r="M3" s="28" t="e">
        <f>Numbers!M17/Numbers!M9</f>
        <v>#DIV/0!</v>
      </c>
      <c r="N3" s="28" t="e">
        <f>Numbers!N17/Numbers!N9</f>
        <v>#DIV/0!</v>
      </c>
      <c r="O3" s="28" t="e">
        <f>Numbers!O17/Numbers!O9</f>
        <v>#DIV/0!</v>
      </c>
      <c r="P3" s="28" t="e">
        <f>Numbers!P17/Numbers!P9</f>
        <v>#DIV/0!</v>
      </c>
      <c r="Q3" s="28" t="e">
        <f>Numbers!Q17/Numbers!Q9</f>
        <v>#DIV/0!</v>
      </c>
      <c r="R3" s="28" t="e">
        <f>Numbers!R17/Numbers!R9</f>
        <v>#DIV/0!</v>
      </c>
    </row>
    <row r="4" spans="1:18" x14ac:dyDescent="0.4">
      <c r="A4" s="29"/>
      <c r="B4" s="9"/>
      <c r="C4" s="12"/>
      <c r="D4" s="12"/>
      <c r="E4" s="12"/>
      <c r="F4" s="12"/>
      <c r="G4" s="12"/>
      <c r="H4" s="12"/>
      <c r="I4" s="12"/>
      <c r="J4" s="12"/>
      <c r="K4" s="55"/>
      <c r="L4" s="55"/>
      <c r="M4" s="55"/>
      <c r="N4" s="55"/>
      <c r="O4" s="55"/>
      <c r="P4" s="55"/>
      <c r="Q4" s="55"/>
      <c r="R4" s="55"/>
    </row>
    <row r="5" spans="1:18" ht="15" x14ac:dyDescent="0.45">
      <c r="A5" s="54"/>
      <c r="B5" s="21" t="s">
        <v>85</v>
      </c>
      <c r="C5" s="16" t="e">
        <f>Numbers!C14/Numbers!C36</f>
        <v>#DIV/0!</v>
      </c>
      <c r="D5" s="16" t="e">
        <f>Numbers!D14/Numbers!D36</f>
        <v>#DIV/0!</v>
      </c>
      <c r="E5" s="16" t="e">
        <f>Numbers!E14/Numbers!E36</f>
        <v>#DIV/0!</v>
      </c>
      <c r="F5" s="16" t="e">
        <f>Numbers!F14/Numbers!F36</f>
        <v>#DIV/0!</v>
      </c>
      <c r="G5" s="16" t="e">
        <f>Numbers!G14/Numbers!G36</f>
        <v>#DIV/0!</v>
      </c>
      <c r="H5" s="16" t="e">
        <f>Numbers!H14/Numbers!H36</f>
        <v>#DIV/0!</v>
      </c>
      <c r="I5" s="16" t="e">
        <f>Numbers!I14/Numbers!I36</f>
        <v>#DIV/0!</v>
      </c>
      <c r="J5" s="16" t="e">
        <f>Numbers!J14/Numbers!J36</f>
        <v>#DIV/0!</v>
      </c>
      <c r="K5" s="16" t="e">
        <f>Numbers!K14/Numbers!K36</f>
        <v>#DIV/0!</v>
      </c>
      <c r="L5" s="16" t="e">
        <f>Numbers!L14/Numbers!L36</f>
        <v>#DIV/0!</v>
      </c>
      <c r="M5" s="16" t="e">
        <f>Numbers!M14/Numbers!M36</f>
        <v>#DIV/0!</v>
      </c>
      <c r="N5" s="16" t="e">
        <f>Numbers!N14/Numbers!N36</f>
        <v>#DIV/0!</v>
      </c>
      <c r="O5" s="16" t="e">
        <f>Numbers!O14/Numbers!O36</f>
        <v>#DIV/0!</v>
      </c>
      <c r="P5" s="16" t="e">
        <f>Numbers!P14/Numbers!P36</f>
        <v>#DIV/0!</v>
      </c>
      <c r="Q5" s="16" t="e">
        <f>Numbers!Q14/Numbers!Q36</f>
        <v>#DIV/0!</v>
      </c>
      <c r="R5" s="16" t="e">
        <f>Numbers!R14/Numbers!R36</f>
        <v>#DIV/0!</v>
      </c>
    </row>
    <row r="6" spans="1:18" ht="15" x14ac:dyDescent="0.45">
      <c r="A6" s="54"/>
      <c r="B6" s="21" t="s">
        <v>52</v>
      </c>
      <c r="C6" s="28" t="e">
        <f>Numbers!C17/Numbers!C37</f>
        <v>#DIV/0!</v>
      </c>
      <c r="D6" s="28" t="e">
        <f>Numbers!D17/Numbers!D37</f>
        <v>#DIV/0!</v>
      </c>
      <c r="E6" s="28" t="e">
        <f>Numbers!E17/Numbers!E37</f>
        <v>#DIV/0!</v>
      </c>
      <c r="F6" s="28" t="e">
        <f>Numbers!F17/Numbers!F37</f>
        <v>#DIV/0!</v>
      </c>
      <c r="G6" s="28" t="e">
        <f>Numbers!G17/Numbers!G37</f>
        <v>#DIV/0!</v>
      </c>
      <c r="H6" s="28" t="e">
        <f>Numbers!H17/Numbers!H37</f>
        <v>#DIV/0!</v>
      </c>
      <c r="I6" s="28" t="e">
        <f>Numbers!I17/Numbers!I37</f>
        <v>#DIV/0!</v>
      </c>
      <c r="J6" s="28" t="e">
        <f>Numbers!J17/Numbers!J37</f>
        <v>#DIV/0!</v>
      </c>
      <c r="K6" s="28" t="e">
        <f>Numbers!K17/Numbers!K37</f>
        <v>#DIV/0!</v>
      </c>
      <c r="L6" s="28" t="e">
        <f>Numbers!L17/Numbers!L37</f>
        <v>#DIV/0!</v>
      </c>
      <c r="M6" s="28" t="e">
        <f>Numbers!M17/Numbers!M37</f>
        <v>#DIV/0!</v>
      </c>
      <c r="N6" s="28" t="e">
        <f>Numbers!N17/Numbers!N37</f>
        <v>#DIV/0!</v>
      </c>
      <c r="O6" s="28" t="e">
        <f>Numbers!O17/Numbers!O37</f>
        <v>#DIV/0!</v>
      </c>
      <c r="P6" s="28" t="e">
        <f>Numbers!P17/Numbers!P37</f>
        <v>#DIV/0!</v>
      </c>
      <c r="Q6" s="28" t="e">
        <f>Numbers!Q17/Numbers!Q37</f>
        <v>#DIV/0!</v>
      </c>
      <c r="R6" s="28" t="e">
        <f>Numbers!R17/Numbers!R37</f>
        <v>#DIV/0!</v>
      </c>
    </row>
    <row r="7" spans="1:18" ht="15" x14ac:dyDescent="0.45">
      <c r="A7" s="54"/>
      <c r="B7" s="21" t="s">
        <v>81</v>
      </c>
      <c r="C7" s="28" t="e">
        <f>Numbers!C43/Numbers!C37</f>
        <v>#DIV/0!</v>
      </c>
      <c r="D7" s="28" t="e">
        <f>Numbers!D43/Numbers!D37</f>
        <v>#DIV/0!</v>
      </c>
      <c r="E7" s="28" t="e">
        <f>Numbers!E43/Numbers!E37</f>
        <v>#DIV/0!</v>
      </c>
      <c r="F7" s="28" t="e">
        <f>Numbers!F43/Numbers!F37</f>
        <v>#DIV/0!</v>
      </c>
      <c r="G7" s="28" t="e">
        <f>Numbers!G43/Numbers!G37</f>
        <v>#DIV/0!</v>
      </c>
      <c r="H7" s="28" t="e">
        <f>Numbers!H43/Numbers!H37</f>
        <v>#DIV/0!</v>
      </c>
      <c r="I7" s="28" t="e">
        <f>Numbers!I43/Numbers!I37</f>
        <v>#DIV/0!</v>
      </c>
      <c r="J7" s="28" t="e">
        <f>Numbers!J43/Numbers!J37</f>
        <v>#DIV/0!</v>
      </c>
      <c r="K7" s="28" t="e">
        <f>Numbers!K43/Numbers!K37</f>
        <v>#DIV/0!</v>
      </c>
      <c r="L7" s="28" t="e">
        <f>Numbers!L43/Numbers!L37</f>
        <v>#DIV/0!</v>
      </c>
      <c r="M7" s="28" t="e">
        <f>Numbers!M43/Numbers!M37</f>
        <v>#DIV/0!</v>
      </c>
      <c r="N7" s="28" t="e">
        <f>Numbers!N43/Numbers!N37</f>
        <v>#DIV/0!</v>
      </c>
      <c r="O7" s="28" t="e">
        <f>Numbers!O43/Numbers!O37</f>
        <v>#DIV/0!</v>
      </c>
      <c r="P7" s="28" t="e">
        <f>Numbers!P43/Numbers!P37</f>
        <v>#DIV/0!</v>
      </c>
      <c r="Q7" s="28" t="e">
        <f>Numbers!Q43/Numbers!Q37</f>
        <v>#DIV/0!</v>
      </c>
      <c r="R7" s="28" t="e">
        <f>Numbers!R43/Numbers!R37</f>
        <v>#DIV/0!</v>
      </c>
    </row>
    <row r="8" spans="1:18" x14ac:dyDescent="0.4">
      <c r="A8" s="8"/>
      <c r="B8" s="9"/>
      <c r="C8" s="12"/>
      <c r="D8" s="12"/>
      <c r="E8" s="12"/>
      <c r="F8" s="12"/>
      <c r="G8" s="12"/>
      <c r="H8" s="12"/>
      <c r="I8" s="12"/>
      <c r="J8" s="12"/>
      <c r="K8" s="56"/>
      <c r="L8" s="56"/>
      <c r="M8" s="56"/>
      <c r="N8" s="56"/>
      <c r="O8" s="56"/>
      <c r="P8" s="56"/>
      <c r="Q8" s="56"/>
      <c r="R8" s="56"/>
    </row>
    <row r="9" spans="1:18" ht="15" x14ac:dyDescent="0.45">
      <c r="A9" s="53"/>
      <c r="B9" s="13" t="s">
        <v>44</v>
      </c>
      <c r="C9" s="17" t="e">
        <f>Numbers!C41/Numbers!C16</f>
        <v>#DIV/0!</v>
      </c>
      <c r="D9" s="17" t="e">
        <f>Numbers!D41/Numbers!D16</f>
        <v>#DIV/0!</v>
      </c>
      <c r="E9" s="17" t="e">
        <f>Numbers!E41/Numbers!E16</f>
        <v>#DIV/0!</v>
      </c>
      <c r="F9" s="17" t="e">
        <f>Numbers!F41/Numbers!F16</f>
        <v>#DIV/0!</v>
      </c>
      <c r="G9" s="17" t="e">
        <f>Numbers!G41/Numbers!G16</f>
        <v>#DIV/0!</v>
      </c>
      <c r="H9" s="17" t="e">
        <f>Numbers!H41/Numbers!H16</f>
        <v>#DIV/0!</v>
      </c>
      <c r="I9" s="17" t="e">
        <f>Numbers!I41/Numbers!I16</f>
        <v>#DIV/0!</v>
      </c>
      <c r="J9" s="17" t="e">
        <f>Numbers!J41/Numbers!J16</f>
        <v>#DIV/0!</v>
      </c>
      <c r="K9" s="17" t="e">
        <f>Numbers!K41/Numbers!K16</f>
        <v>#DIV/0!</v>
      </c>
      <c r="L9" s="17" t="e">
        <f>Numbers!L41/Numbers!L16</f>
        <v>#DIV/0!</v>
      </c>
      <c r="M9" s="17" t="e">
        <f>Numbers!M41/Numbers!M16</f>
        <v>#DIV/0!</v>
      </c>
      <c r="N9" s="17" t="e">
        <f>Numbers!N41/Numbers!N16</f>
        <v>#DIV/0!</v>
      </c>
      <c r="O9" s="17" t="e">
        <f>Numbers!O41/Numbers!O16</f>
        <v>#DIV/0!</v>
      </c>
      <c r="P9" s="17" t="e">
        <f>Numbers!P41/Numbers!P16</f>
        <v>#DIV/0!</v>
      </c>
      <c r="Q9" s="17" t="e">
        <f>Numbers!Q41/Numbers!Q16</f>
        <v>#DIV/0!</v>
      </c>
      <c r="R9" s="17" t="e">
        <f>Numbers!R41/Numbers!R16</f>
        <v>#DIV/0!</v>
      </c>
    </row>
    <row r="10" spans="1:18" ht="15" x14ac:dyDescent="0.45">
      <c r="A10" s="53"/>
      <c r="B10" s="13" t="s">
        <v>123</v>
      </c>
      <c r="C10" s="16" t="e">
        <f>(Numbers!C24+Numbers!C27)/Numbers!C28</f>
        <v>#DIV/0!</v>
      </c>
      <c r="D10" s="16" t="e">
        <f>(Numbers!D24+Numbers!D27)/Numbers!D28</f>
        <v>#DIV/0!</v>
      </c>
      <c r="E10" s="16" t="e">
        <f>(Numbers!E24+Numbers!E27)/Numbers!E28</f>
        <v>#DIV/0!</v>
      </c>
      <c r="F10" s="16" t="e">
        <f>(Numbers!F24+Numbers!F27)/Numbers!F28</f>
        <v>#DIV/0!</v>
      </c>
      <c r="G10" s="16" t="e">
        <f>(Numbers!G24+Numbers!G27)/Numbers!G28</f>
        <v>#DIV/0!</v>
      </c>
      <c r="H10" s="16" t="e">
        <f>(Numbers!H24+Numbers!H27)/Numbers!H28</f>
        <v>#DIV/0!</v>
      </c>
      <c r="I10" s="16" t="e">
        <f>(Numbers!I24+Numbers!I27)/Numbers!I28</f>
        <v>#DIV/0!</v>
      </c>
      <c r="J10" s="16" t="e">
        <f>(Numbers!J24+Numbers!J27)/Numbers!J28</f>
        <v>#DIV/0!</v>
      </c>
      <c r="K10" s="16" t="e">
        <f>(Numbers!K24+Numbers!K27)/Numbers!K28</f>
        <v>#DIV/0!</v>
      </c>
      <c r="L10" s="16" t="e">
        <f>(Numbers!L24+Numbers!L27)/Numbers!L28</f>
        <v>#DIV/0!</v>
      </c>
      <c r="M10" s="16" t="e">
        <f>(Numbers!M24+Numbers!M27)/Numbers!M28</f>
        <v>#DIV/0!</v>
      </c>
      <c r="N10" s="16" t="e">
        <f>(Numbers!N24+Numbers!N27)/Numbers!N28</f>
        <v>#DIV/0!</v>
      </c>
      <c r="O10" s="16" t="e">
        <f>(Numbers!O24+Numbers!O27)/Numbers!O28</f>
        <v>#DIV/0!</v>
      </c>
      <c r="P10" s="16" t="e">
        <f>(Numbers!P24+Numbers!P27)/Numbers!P28</f>
        <v>#DIV/0!</v>
      </c>
      <c r="Q10" s="16" t="e">
        <f>(Numbers!Q24+Numbers!Q27)/Numbers!Q28</f>
        <v>#DIV/0!</v>
      </c>
      <c r="R10" s="16" t="e">
        <f>(Numbers!R24+Numbers!R27)/Numbers!R28</f>
        <v>#DIV/0!</v>
      </c>
    </row>
    <row r="11" spans="1:18" ht="15" x14ac:dyDescent="0.45">
      <c r="A11" s="53"/>
      <c r="B11" s="21" t="s">
        <v>80</v>
      </c>
      <c r="C11" s="17" t="e">
        <f>Numbers!C31/Numbers!C41</f>
        <v>#DIV/0!</v>
      </c>
      <c r="D11" s="17" t="e">
        <f>Numbers!D31/Numbers!D41</f>
        <v>#DIV/0!</v>
      </c>
      <c r="E11" s="17" t="e">
        <f>Numbers!E31/Numbers!E41</f>
        <v>#DIV/0!</v>
      </c>
      <c r="F11" s="17" t="e">
        <f>Numbers!F31/Numbers!F41</f>
        <v>#DIV/0!</v>
      </c>
      <c r="G11" s="17" t="e">
        <f>Numbers!G31/Numbers!G41</f>
        <v>#DIV/0!</v>
      </c>
      <c r="H11" s="17" t="e">
        <f>Numbers!H31/Numbers!H41</f>
        <v>#DIV/0!</v>
      </c>
      <c r="I11" s="17" t="e">
        <f>Numbers!I31/Numbers!I41</f>
        <v>#DIV/0!</v>
      </c>
      <c r="J11" s="17" t="e">
        <f>Numbers!J31/Numbers!J41</f>
        <v>#DIV/0!</v>
      </c>
      <c r="K11" s="17" t="e">
        <f>Numbers!K31/Numbers!K41</f>
        <v>#DIV/0!</v>
      </c>
      <c r="L11" s="17" t="e">
        <f>Numbers!L31/Numbers!L41</f>
        <v>#DIV/0!</v>
      </c>
      <c r="M11" s="17" t="e">
        <f>Numbers!M31/Numbers!M41</f>
        <v>#DIV/0!</v>
      </c>
      <c r="N11" s="17" t="e">
        <f>Numbers!N31/Numbers!N41</f>
        <v>#DIV/0!</v>
      </c>
      <c r="O11" s="17" t="e">
        <f>Numbers!O31/Numbers!O41</f>
        <v>#DIV/0!</v>
      </c>
      <c r="P11" s="17" t="e">
        <f>Numbers!P31/Numbers!P41</f>
        <v>#DIV/0!</v>
      </c>
      <c r="Q11" s="17" t="e">
        <f>Numbers!Q31/Numbers!Q41</f>
        <v>#DIV/0!</v>
      </c>
      <c r="R11" s="17" t="e">
        <f>Numbers!R31/Numbers!R41</f>
        <v>#DIV/0!</v>
      </c>
    </row>
    <row r="12" spans="1:18" ht="15" x14ac:dyDescent="0.45">
      <c r="A12" s="53"/>
      <c r="B12" s="13" t="s">
        <v>32</v>
      </c>
      <c r="C12" s="16" t="e">
        <f>Numbers!C44/Numbers!C16</f>
        <v>#DIV/0!</v>
      </c>
      <c r="D12" s="16" t="e">
        <f>Numbers!D44/Numbers!D16</f>
        <v>#DIV/0!</v>
      </c>
      <c r="E12" s="16" t="e">
        <f>Numbers!E44/Numbers!E16</f>
        <v>#DIV/0!</v>
      </c>
      <c r="F12" s="16" t="e">
        <f>Numbers!F44/Numbers!F16</f>
        <v>#DIV/0!</v>
      </c>
      <c r="G12" s="16" t="e">
        <f>Numbers!G44/Numbers!G16</f>
        <v>#DIV/0!</v>
      </c>
      <c r="H12" s="16" t="e">
        <f>Numbers!H44/Numbers!H16</f>
        <v>#DIV/0!</v>
      </c>
      <c r="I12" s="16" t="e">
        <f>Numbers!I44/Numbers!I16</f>
        <v>#DIV/0!</v>
      </c>
      <c r="J12" s="16" t="e">
        <f>Numbers!J44/Numbers!J16</f>
        <v>#DIV/0!</v>
      </c>
      <c r="K12" s="16" t="e">
        <f>Numbers!K44/Numbers!K16</f>
        <v>#DIV/0!</v>
      </c>
      <c r="L12" s="16" t="e">
        <f>Numbers!L44/Numbers!L16</f>
        <v>#DIV/0!</v>
      </c>
      <c r="M12" s="16" t="e">
        <f>Numbers!M44/Numbers!M16</f>
        <v>#DIV/0!</v>
      </c>
      <c r="N12" s="16" t="e">
        <f>Numbers!N44/Numbers!N16</f>
        <v>#DIV/0!</v>
      </c>
      <c r="O12" s="16" t="e">
        <f>Numbers!O44/Numbers!O16</f>
        <v>#DIV/0!</v>
      </c>
      <c r="P12" s="16" t="e">
        <f>Numbers!P44/Numbers!P16</f>
        <v>#DIV/0!</v>
      </c>
      <c r="Q12" s="16" t="e">
        <f>Numbers!Q44/Numbers!Q16</f>
        <v>#DIV/0!</v>
      </c>
      <c r="R12" s="16" t="e">
        <f>Numbers!R44/Numbers!R16</f>
        <v>#DIV/0!</v>
      </c>
    </row>
    <row r="13" spans="1:18" ht="15" x14ac:dyDescent="0.45">
      <c r="A13" s="53"/>
      <c r="B13" s="13" t="s">
        <v>124</v>
      </c>
      <c r="C13" s="16" t="e">
        <f>Numbers!C44/Numbers!C17</f>
        <v>#DIV/0!</v>
      </c>
      <c r="D13" s="16" t="e">
        <f>Numbers!D44/Numbers!D17</f>
        <v>#DIV/0!</v>
      </c>
      <c r="E13" s="16" t="e">
        <f>Numbers!E44/Numbers!E17</f>
        <v>#DIV/0!</v>
      </c>
      <c r="F13" s="16" t="e">
        <f>Numbers!F44/Numbers!F17</f>
        <v>#DIV/0!</v>
      </c>
      <c r="G13" s="16" t="e">
        <f>Numbers!G44/Numbers!G17</f>
        <v>#DIV/0!</v>
      </c>
      <c r="H13" s="16" t="e">
        <f>Numbers!H44/Numbers!H17</f>
        <v>#DIV/0!</v>
      </c>
      <c r="I13" s="16" t="e">
        <f>Numbers!I44/Numbers!I17</f>
        <v>#DIV/0!</v>
      </c>
      <c r="J13" s="16" t="e">
        <f>Numbers!J44/Numbers!J17</f>
        <v>#DIV/0!</v>
      </c>
      <c r="K13" s="16" t="e">
        <f>Numbers!K44/Numbers!K17</f>
        <v>#DIV/0!</v>
      </c>
      <c r="L13" s="16" t="e">
        <f>Numbers!L44/Numbers!L17</f>
        <v>#DIV/0!</v>
      </c>
      <c r="M13" s="16" t="e">
        <f>Numbers!M44/Numbers!M17</f>
        <v>#DIV/0!</v>
      </c>
      <c r="N13" s="16" t="e">
        <f>Numbers!N44/Numbers!N17</f>
        <v>#DIV/0!</v>
      </c>
      <c r="O13" s="16" t="e">
        <f>Numbers!O44/Numbers!O17</f>
        <v>#DIV/0!</v>
      </c>
      <c r="P13" s="16" t="e">
        <f>Numbers!P44/Numbers!P17</f>
        <v>#DIV/0!</v>
      </c>
      <c r="Q13" s="16" t="e">
        <f>Numbers!Q44/Numbers!Q17</f>
        <v>#DIV/0!</v>
      </c>
      <c r="R13" s="16" t="e">
        <f>Numbers!R44/Numbers!R17</f>
        <v>#DIV/0!</v>
      </c>
    </row>
    <row r="14" spans="1:18" x14ac:dyDescent="0.4">
      <c r="A14" s="11"/>
      <c r="B14" s="51"/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</row>
  </sheetData>
  <mergeCells count="6">
    <mergeCell ref="B14:R14"/>
    <mergeCell ref="A2:A3"/>
    <mergeCell ref="A9:A13"/>
    <mergeCell ref="A5:A7"/>
    <mergeCell ref="K4:R4"/>
    <mergeCell ref="K8:R8"/>
  </mergeCells>
  <conditionalFormatting sqref="C2:R2">
    <cfRule type="cellIs" dxfId="101" priority="6" operator="lessThan">
      <formula>0.2</formula>
    </cfRule>
  </conditionalFormatting>
  <conditionalFormatting sqref="C5:R5">
    <cfRule type="cellIs" dxfId="100" priority="5" operator="lessThan">
      <formula>0.2</formula>
    </cfRule>
  </conditionalFormatting>
  <conditionalFormatting sqref="C7:R7">
    <cfRule type="cellIs" dxfId="99" priority="4" operator="lessThan">
      <formula>0.1</formula>
    </cfRule>
  </conditionalFormatting>
  <conditionalFormatting sqref="C9:R9">
    <cfRule type="cellIs" dxfId="98" priority="3" operator="lessThan">
      <formula>0.8</formula>
    </cfRule>
  </conditionalFormatting>
  <conditionalFormatting sqref="C10:R10">
    <cfRule type="cellIs" dxfId="97" priority="2" operator="greaterThan">
      <formula>0.6</formula>
    </cfRule>
  </conditionalFormatting>
  <conditionalFormatting sqref="C11:R11">
    <cfRule type="cellIs" dxfId="96" priority="1" operator="greaterThan">
      <formula>5</formula>
    </cfRule>
  </conditionalFormatting>
  <pageMargins left="0.25" right="0.25" top="0.75" bottom="0.75" header="0.3" footer="0.3"/>
  <pageSetup paperSize="9" scale="64" orientation="portrait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10"/>
  <sheetViews>
    <sheetView workbookViewId="0">
      <selection activeCell="A11" sqref="A11"/>
    </sheetView>
  </sheetViews>
  <sheetFormatPr defaultColWidth="8.8203125" defaultRowHeight="14.35" x14ac:dyDescent="0.5"/>
  <cols>
    <col min="1" max="1" width="9.17578125" customWidth="1"/>
    <col min="3" max="3" width="12.46875" customWidth="1"/>
  </cols>
  <sheetData>
    <row r="1" spans="1:3" x14ac:dyDescent="0.5">
      <c r="A1" s="1" t="s">
        <v>1</v>
      </c>
      <c r="B1" s="1" t="s">
        <v>12</v>
      </c>
      <c r="C1" s="1" t="s">
        <v>33</v>
      </c>
    </row>
    <row r="2" spans="1:3" x14ac:dyDescent="0.5">
      <c r="A2" t="s">
        <v>46</v>
      </c>
      <c r="B2" t="s">
        <v>13</v>
      </c>
      <c r="C2" t="s">
        <v>35</v>
      </c>
    </row>
    <row r="3" spans="1:3" x14ac:dyDescent="0.5">
      <c r="A3" t="s">
        <v>4</v>
      </c>
      <c r="B3" t="s">
        <v>15</v>
      </c>
      <c r="C3" t="s">
        <v>36</v>
      </c>
    </row>
    <row r="4" spans="1:3" x14ac:dyDescent="0.5">
      <c r="A4" t="s">
        <v>5</v>
      </c>
      <c r="B4" t="s">
        <v>22</v>
      </c>
      <c r="C4" t="s">
        <v>37</v>
      </c>
    </row>
    <row r="5" spans="1:3" x14ac:dyDescent="0.5">
      <c r="A5" t="s">
        <v>6</v>
      </c>
      <c r="C5" t="s">
        <v>38</v>
      </c>
    </row>
    <row r="6" spans="1:3" x14ac:dyDescent="0.5">
      <c r="A6" t="s">
        <v>53</v>
      </c>
      <c r="C6" t="s">
        <v>34</v>
      </c>
    </row>
    <row r="7" spans="1:3" x14ac:dyDescent="0.5">
      <c r="A7" t="s">
        <v>2</v>
      </c>
      <c r="C7" t="s">
        <v>39</v>
      </c>
    </row>
    <row r="8" spans="1:3" x14ac:dyDescent="0.5">
      <c r="A8" t="s">
        <v>3</v>
      </c>
      <c r="C8" t="s">
        <v>40</v>
      </c>
    </row>
    <row r="9" spans="1:3" x14ac:dyDescent="0.5">
      <c r="A9" t="s">
        <v>56</v>
      </c>
      <c r="C9" t="s">
        <v>41</v>
      </c>
    </row>
    <row r="10" spans="1:3" x14ac:dyDescent="0.5">
      <c r="A10" t="s">
        <v>57</v>
      </c>
      <c r="C10" t="s">
        <v>42</v>
      </c>
    </row>
  </sheetData>
  <sortState xmlns:xlrd2="http://schemas.microsoft.com/office/spreadsheetml/2017/richdata2" ref="A2:A8">
    <sortCondition ref="A2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 tint="0.59999389629810485"/>
  </sheetPr>
  <dimension ref="E6:O39"/>
  <sheetViews>
    <sheetView workbookViewId="0"/>
  </sheetViews>
  <sheetFormatPr defaultColWidth="10.8203125" defaultRowHeight="14.35" x14ac:dyDescent="0.5"/>
  <cols>
    <col min="5" max="5" width="23.17578125" bestFit="1" customWidth="1"/>
  </cols>
  <sheetData>
    <row r="6" spans="5:15" ht="18" x14ac:dyDescent="0.6">
      <c r="E6" s="23" t="s">
        <v>68</v>
      </c>
      <c r="F6" s="24" t="s">
        <v>58</v>
      </c>
      <c r="G6" s="24" t="s">
        <v>59</v>
      </c>
      <c r="H6" s="24" t="s">
        <v>60</v>
      </c>
      <c r="I6" s="24" t="s">
        <v>61</v>
      </c>
      <c r="J6" s="24" t="s">
        <v>62</v>
      </c>
      <c r="K6" s="24" t="s">
        <v>63</v>
      </c>
      <c r="L6" s="24" t="s">
        <v>64</v>
      </c>
      <c r="M6" s="24" t="s">
        <v>65</v>
      </c>
      <c r="N6" s="24" t="s">
        <v>66</v>
      </c>
      <c r="O6" s="24" t="s">
        <v>67</v>
      </c>
    </row>
    <row r="7" spans="5:15" ht="18" x14ac:dyDescent="0.6">
      <c r="E7" s="23" t="s">
        <v>69</v>
      </c>
      <c r="F7" s="25"/>
      <c r="G7" s="25"/>
      <c r="H7" s="25"/>
      <c r="I7" s="25"/>
      <c r="J7" s="25"/>
      <c r="K7" s="25"/>
      <c r="L7" s="25"/>
      <c r="M7" s="25"/>
      <c r="N7" s="25"/>
      <c r="O7" s="25"/>
    </row>
    <row r="8" spans="5:15" ht="18" x14ac:dyDescent="0.6">
      <c r="E8" s="23" t="s">
        <v>70</v>
      </c>
      <c r="F8" s="25"/>
      <c r="G8" s="25"/>
      <c r="H8" s="25"/>
      <c r="I8" s="25"/>
      <c r="J8" s="25"/>
      <c r="K8" s="25"/>
      <c r="L8" s="25"/>
      <c r="M8" s="25"/>
      <c r="N8" s="25"/>
      <c r="O8" s="25"/>
    </row>
    <row r="9" spans="5:15" ht="18" x14ac:dyDescent="0.6">
      <c r="E9" s="23" t="s">
        <v>71</v>
      </c>
      <c r="F9" s="25"/>
      <c r="G9" s="25"/>
      <c r="H9" s="25"/>
      <c r="I9" s="25"/>
      <c r="J9" s="25"/>
      <c r="K9" s="25"/>
      <c r="L9" s="25"/>
      <c r="M9" s="25"/>
      <c r="N9" s="25"/>
      <c r="O9" s="25"/>
    </row>
    <row r="10" spans="5:15" ht="18" x14ac:dyDescent="0.6">
      <c r="E10" s="23" t="s">
        <v>72</v>
      </c>
      <c r="F10" s="25"/>
      <c r="G10" s="25"/>
      <c r="H10" s="25"/>
      <c r="I10" s="25"/>
      <c r="J10" s="25"/>
      <c r="K10" s="25"/>
      <c r="L10" s="25"/>
      <c r="M10" s="25"/>
      <c r="N10" s="25"/>
      <c r="O10" s="25"/>
    </row>
    <row r="11" spans="5:15" ht="18" x14ac:dyDescent="0.6">
      <c r="E11" s="23" t="s">
        <v>73</v>
      </c>
      <c r="F11" s="25"/>
      <c r="G11" s="25"/>
      <c r="H11" s="25"/>
      <c r="I11" s="25"/>
      <c r="J11" s="25"/>
      <c r="K11" s="25"/>
      <c r="L11" s="25"/>
      <c r="M11" s="25"/>
      <c r="N11" s="25"/>
      <c r="O11" s="25"/>
    </row>
    <row r="12" spans="5:15" ht="18" x14ac:dyDescent="0.6">
      <c r="E12" s="23" t="s">
        <v>74</v>
      </c>
      <c r="F12" s="22">
        <f>SUM(F7:F11)</f>
        <v>0</v>
      </c>
      <c r="G12" s="22">
        <f t="shared" ref="G12:O12" si="0">SUM(G7:G11)</f>
        <v>0</v>
      </c>
      <c r="H12" s="22">
        <f t="shared" si="0"/>
        <v>0</v>
      </c>
      <c r="I12" s="22">
        <f t="shared" si="0"/>
        <v>0</v>
      </c>
      <c r="J12" s="22">
        <f t="shared" si="0"/>
        <v>0</v>
      </c>
      <c r="K12" s="22">
        <f t="shared" si="0"/>
        <v>0</v>
      </c>
      <c r="L12" s="22">
        <f t="shared" si="0"/>
        <v>0</v>
      </c>
      <c r="M12" s="22">
        <f t="shared" si="0"/>
        <v>0</v>
      </c>
      <c r="N12" s="22">
        <f t="shared" si="0"/>
        <v>0</v>
      </c>
      <c r="O12" s="22">
        <f t="shared" si="0"/>
        <v>0</v>
      </c>
    </row>
    <row r="16" spans="5:15" ht="18" x14ac:dyDescent="0.6">
      <c r="E16" s="23" t="s">
        <v>75</v>
      </c>
      <c r="F16" s="24" t="s">
        <v>58</v>
      </c>
      <c r="G16" s="24" t="s">
        <v>59</v>
      </c>
      <c r="H16" s="24" t="s">
        <v>60</v>
      </c>
      <c r="I16" s="24" t="s">
        <v>61</v>
      </c>
      <c r="J16" s="24" t="s">
        <v>62</v>
      </c>
      <c r="K16" s="24" t="s">
        <v>63</v>
      </c>
      <c r="L16" s="24" t="s">
        <v>64</v>
      </c>
      <c r="M16" s="24" t="s">
        <v>65</v>
      </c>
      <c r="N16" s="24" t="s">
        <v>66</v>
      </c>
      <c r="O16" s="24" t="s">
        <v>67</v>
      </c>
    </row>
    <row r="17" spans="5:15" ht="18" x14ac:dyDescent="0.6">
      <c r="E17" s="23" t="s">
        <v>69</v>
      </c>
      <c r="F17" s="26" t="e">
        <f>F7/F12</f>
        <v>#DIV/0!</v>
      </c>
      <c r="G17" s="26" t="e">
        <f t="shared" ref="G17:O17" si="1">G7/G12</f>
        <v>#DIV/0!</v>
      </c>
      <c r="H17" s="26" t="e">
        <f t="shared" si="1"/>
        <v>#DIV/0!</v>
      </c>
      <c r="I17" s="26" t="e">
        <f t="shared" si="1"/>
        <v>#DIV/0!</v>
      </c>
      <c r="J17" s="26" t="e">
        <f t="shared" si="1"/>
        <v>#DIV/0!</v>
      </c>
      <c r="K17" s="26" t="e">
        <f t="shared" si="1"/>
        <v>#DIV/0!</v>
      </c>
      <c r="L17" s="26" t="e">
        <f t="shared" si="1"/>
        <v>#DIV/0!</v>
      </c>
      <c r="M17" s="26" t="e">
        <f t="shared" si="1"/>
        <v>#DIV/0!</v>
      </c>
      <c r="N17" s="26" t="e">
        <f t="shared" si="1"/>
        <v>#DIV/0!</v>
      </c>
      <c r="O17" s="26" t="e">
        <f t="shared" si="1"/>
        <v>#DIV/0!</v>
      </c>
    </row>
    <row r="18" spans="5:15" ht="18" x14ac:dyDescent="0.6">
      <c r="E18" s="23" t="s">
        <v>70</v>
      </c>
      <c r="F18" s="26" t="e">
        <f>F8/F12</f>
        <v>#DIV/0!</v>
      </c>
      <c r="G18" s="26" t="e">
        <f t="shared" ref="G18:O18" si="2">G8/G12</f>
        <v>#DIV/0!</v>
      </c>
      <c r="H18" s="26" t="e">
        <f t="shared" si="2"/>
        <v>#DIV/0!</v>
      </c>
      <c r="I18" s="26" t="e">
        <f t="shared" si="2"/>
        <v>#DIV/0!</v>
      </c>
      <c r="J18" s="26" t="e">
        <f t="shared" si="2"/>
        <v>#DIV/0!</v>
      </c>
      <c r="K18" s="26" t="e">
        <f t="shared" si="2"/>
        <v>#DIV/0!</v>
      </c>
      <c r="L18" s="26" t="e">
        <f t="shared" si="2"/>
        <v>#DIV/0!</v>
      </c>
      <c r="M18" s="26" t="e">
        <f t="shared" si="2"/>
        <v>#DIV/0!</v>
      </c>
      <c r="N18" s="26" t="e">
        <f t="shared" si="2"/>
        <v>#DIV/0!</v>
      </c>
      <c r="O18" s="26" t="e">
        <f t="shared" si="2"/>
        <v>#DIV/0!</v>
      </c>
    </row>
    <row r="19" spans="5:15" ht="18" x14ac:dyDescent="0.6">
      <c r="E19" s="23" t="s">
        <v>71</v>
      </c>
      <c r="F19" s="26" t="e">
        <f>F9/F12</f>
        <v>#DIV/0!</v>
      </c>
      <c r="G19" s="26" t="e">
        <f t="shared" ref="G19:O19" si="3">G9/G12</f>
        <v>#DIV/0!</v>
      </c>
      <c r="H19" s="26" t="e">
        <f t="shared" si="3"/>
        <v>#DIV/0!</v>
      </c>
      <c r="I19" s="26" t="e">
        <f t="shared" si="3"/>
        <v>#DIV/0!</v>
      </c>
      <c r="J19" s="26" t="e">
        <f t="shared" si="3"/>
        <v>#DIV/0!</v>
      </c>
      <c r="K19" s="26" t="e">
        <f t="shared" si="3"/>
        <v>#DIV/0!</v>
      </c>
      <c r="L19" s="26" t="e">
        <f t="shared" si="3"/>
        <v>#DIV/0!</v>
      </c>
      <c r="M19" s="26" t="e">
        <f t="shared" si="3"/>
        <v>#DIV/0!</v>
      </c>
      <c r="N19" s="26" t="e">
        <f t="shared" si="3"/>
        <v>#DIV/0!</v>
      </c>
      <c r="O19" s="26" t="e">
        <f t="shared" si="3"/>
        <v>#DIV/0!</v>
      </c>
    </row>
    <row r="20" spans="5:15" ht="18" x14ac:dyDescent="0.6">
      <c r="E20" s="23" t="s">
        <v>72</v>
      </c>
      <c r="F20" s="26" t="e">
        <f>F10/F12</f>
        <v>#DIV/0!</v>
      </c>
      <c r="G20" s="26" t="e">
        <f t="shared" ref="G20:O20" si="4">G10/G12</f>
        <v>#DIV/0!</v>
      </c>
      <c r="H20" s="26" t="e">
        <f t="shared" si="4"/>
        <v>#DIV/0!</v>
      </c>
      <c r="I20" s="26" t="e">
        <f t="shared" si="4"/>
        <v>#DIV/0!</v>
      </c>
      <c r="J20" s="26" t="e">
        <f t="shared" si="4"/>
        <v>#DIV/0!</v>
      </c>
      <c r="K20" s="26" t="e">
        <f t="shared" si="4"/>
        <v>#DIV/0!</v>
      </c>
      <c r="L20" s="26" t="e">
        <f t="shared" si="4"/>
        <v>#DIV/0!</v>
      </c>
      <c r="M20" s="26" t="e">
        <f t="shared" si="4"/>
        <v>#DIV/0!</v>
      </c>
      <c r="N20" s="26" t="e">
        <f t="shared" si="4"/>
        <v>#DIV/0!</v>
      </c>
      <c r="O20" s="26" t="e">
        <f t="shared" si="4"/>
        <v>#DIV/0!</v>
      </c>
    </row>
    <row r="21" spans="5:15" ht="18" x14ac:dyDescent="0.6">
      <c r="E21" s="23" t="s">
        <v>73</v>
      </c>
      <c r="F21" s="26" t="e">
        <f>F11/F12</f>
        <v>#DIV/0!</v>
      </c>
      <c r="G21" s="26" t="e">
        <f t="shared" ref="G21:O21" si="5">G11/G12</f>
        <v>#DIV/0!</v>
      </c>
      <c r="H21" s="26" t="e">
        <f t="shared" si="5"/>
        <v>#DIV/0!</v>
      </c>
      <c r="I21" s="26" t="e">
        <f t="shared" si="5"/>
        <v>#DIV/0!</v>
      </c>
      <c r="J21" s="26" t="e">
        <f t="shared" si="5"/>
        <v>#DIV/0!</v>
      </c>
      <c r="K21" s="26" t="e">
        <f t="shared" si="5"/>
        <v>#DIV/0!</v>
      </c>
      <c r="L21" s="26" t="e">
        <f t="shared" si="5"/>
        <v>#DIV/0!</v>
      </c>
      <c r="M21" s="26" t="e">
        <f t="shared" si="5"/>
        <v>#DIV/0!</v>
      </c>
      <c r="N21" s="26" t="e">
        <f t="shared" si="5"/>
        <v>#DIV/0!</v>
      </c>
      <c r="O21" s="26" t="e">
        <f t="shared" si="5"/>
        <v>#DIV/0!</v>
      </c>
    </row>
    <row r="25" spans="5:15" ht="18" x14ac:dyDescent="0.6">
      <c r="E25" s="23" t="s">
        <v>76</v>
      </c>
      <c r="F25" s="24" t="s">
        <v>58</v>
      </c>
      <c r="G25" s="24" t="s">
        <v>59</v>
      </c>
      <c r="H25" s="24" t="s">
        <v>60</v>
      </c>
      <c r="I25" s="24" t="s">
        <v>61</v>
      </c>
      <c r="J25" s="24" t="s">
        <v>62</v>
      </c>
      <c r="K25" s="24" t="s">
        <v>63</v>
      </c>
      <c r="L25" s="24" t="s">
        <v>64</v>
      </c>
      <c r="M25" s="24" t="s">
        <v>65</v>
      </c>
      <c r="N25" s="24" t="s">
        <v>66</v>
      </c>
      <c r="O25" s="24" t="s">
        <v>67</v>
      </c>
    </row>
    <row r="26" spans="5:15" ht="18" x14ac:dyDescent="0.6">
      <c r="E26" s="23" t="s">
        <v>69</v>
      </c>
      <c r="F26" s="25"/>
      <c r="G26" s="25"/>
      <c r="H26" s="25"/>
      <c r="I26" s="25"/>
      <c r="J26" s="25"/>
      <c r="K26" s="25"/>
      <c r="L26" s="25"/>
      <c r="M26" s="25"/>
      <c r="N26" s="25"/>
      <c r="O26" s="25"/>
    </row>
    <row r="27" spans="5:15" ht="18" x14ac:dyDescent="0.6">
      <c r="E27" s="23" t="s">
        <v>70</v>
      </c>
      <c r="F27" s="25"/>
      <c r="G27" s="25"/>
      <c r="H27" s="25"/>
      <c r="I27" s="25"/>
      <c r="J27" s="25"/>
      <c r="K27" s="25"/>
      <c r="L27" s="25"/>
      <c r="M27" s="25"/>
      <c r="N27" s="25"/>
      <c r="O27" s="25"/>
    </row>
    <row r="28" spans="5:15" ht="18" x14ac:dyDescent="0.6">
      <c r="E28" s="23" t="s">
        <v>71</v>
      </c>
      <c r="F28" s="25"/>
      <c r="G28" s="25"/>
      <c r="H28" s="25"/>
      <c r="I28" s="25"/>
      <c r="J28" s="25"/>
      <c r="K28" s="25"/>
      <c r="L28" s="25"/>
      <c r="M28" s="25"/>
      <c r="N28" s="25"/>
      <c r="O28" s="25"/>
    </row>
    <row r="29" spans="5:15" ht="18" x14ac:dyDescent="0.6">
      <c r="E29" s="23" t="s">
        <v>72</v>
      </c>
      <c r="F29" s="25"/>
      <c r="G29" s="25"/>
      <c r="H29" s="25"/>
      <c r="I29" s="25"/>
      <c r="J29" s="25"/>
      <c r="K29" s="25"/>
      <c r="L29" s="25"/>
      <c r="M29" s="25"/>
      <c r="N29" s="25"/>
      <c r="O29" s="25"/>
    </row>
    <row r="30" spans="5:15" ht="18" x14ac:dyDescent="0.6">
      <c r="E30" s="23" t="s">
        <v>73</v>
      </c>
      <c r="F30" s="25"/>
      <c r="G30" s="25"/>
      <c r="H30" s="25"/>
      <c r="I30" s="25"/>
      <c r="J30" s="25"/>
      <c r="K30" s="25"/>
      <c r="L30" s="25"/>
      <c r="M30" s="25"/>
      <c r="N30" s="25"/>
      <c r="O30" s="25"/>
    </row>
    <row r="34" spans="5:15" ht="18" x14ac:dyDescent="0.6">
      <c r="E34" s="23" t="s">
        <v>77</v>
      </c>
      <c r="F34" s="24" t="s">
        <v>58</v>
      </c>
      <c r="G34" s="24" t="s">
        <v>59</v>
      </c>
      <c r="H34" s="24" t="s">
        <v>60</v>
      </c>
      <c r="I34" s="24" t="s">
        <v>61</v>
      </c>
      <c r="J34" s="24" t="s">
        <v>62</v>
      </c>
      <c r="K34" s="24" t="s">
        <v>63</v>
      </c>
      <c r="L34" s="24" t="s">
        <v>64</v>
      </c>
      <c r="M34" s="24" t="s">
        <v>65</v>
      </c>
      <c r="N34" s="24" t="s">
        <v>66</v>
      </c>
      <c r="O34" s="24" t="s">
        <v>67</v>
      </c>
    </row>
    <row r="35" spans="5:15" ht="18" x14ac:dyDescent="0.6">
      <c r="E35" s="23" t="s">
        <v>69</v>
      </c>
      <c r="F35" s="26" t="e">
        <f>F26/F7</f>
        <v>#DIV/0!</v>
      </c>
      <c r="G35" s="26" t="e">
        <f t="shared" ref="G35:N35" si="6">G26/G7</f>
        <v>#DIV/0!</v>
      </c>
      <c r="H35" s="26" t="e">
        <f t="shared" si="6"/>
        <v>#DIV/0!</v>
      </c>
      <c r="I35" s="26" t="e">
        <f t="shared" si="6"/>
        <v>#DIV/0!</v>
      </c>
      <c r="J35" s="26" t="e">
        <f t="shared" si="6"/>
        <v>#DIV/0!</v>
      </c>
      <c r="K35" s="26" t="e">
        <f t="shared" si="6"/>
        <v>#DIV/0!</v>
      </c>
      <c r="L35" s="26" t="e">
        <f t="shared" si="6"/>
        <v>#DIV/0!</v>
      </c>
      <c r="M35" s="26" t="e">
        <f t="shared" si="6"/>
        <v>#DIV/0!</v>
      </c>
      <c r="N35" s="26" t="e">
        <f t="shared" si="6"/>
        <v>#DIV/0!</v>
      </c>
      <c r="O35" s="26" t="e">
        <f>O26/O7</f>
        <v>#DIV/0!</v>
      </c>
    </row>
    <row r="36" spans="5:15" ht="18" x14ac:dyDescent="0.6">
      <c r="E36" s="23" t="s">
        <v>70</v>
      </c>
      <c r="F36" s="26" t="e">
        <f>F27/F8</f>
        <v>#DIV/0!</v>
      </c>
      <c r="G36" s="26" t="e">
        <f t="shared" ref="G36:N36" si="7">G27/G8</f>
        <v>#DIV/0!</v>
      </c>
      <c r="H36" s="26" t="e">
        <f t="shared" si="7"/>
        <v>#DIV/0!</v>
      </c>
      <c r="I36" s="26" t="e">
        <f t="shared" si="7"/>
        <v>#DIV/0!</v>
      </c>
      <c r="J36" s="26" t="e">
        <f t="shared" si="7"/>
        <v>#DIV/0!</v>
      </c>
      <c r="K36" s="26" t="e">
        <f t="shared" si="7"/>
        <v>#DIV/0!</v>
      </c>
      <c r="L36" s="26" t="e">
        <f t="shared" si="7"/>
        <v>#DIV/0!</v>
      </c>
      <c r="M36" s="26" t="e">
        <f t="shared" si="7"/>
        <v>#DIV/0!</v>
      </c>
      <c r="N36" s="26" t="e">
        <f t="shared" si="7"/>
        <v>#DIV/0!</v>
      </c>
      <c r="O36" s="26" t="e">
        <f>O27/O8</f>
        <v>#DIV/0!</v>
      </c>
    </row>
    <row r="37" spans="5:15" ht="18" x14ac:dyDescent="0.6">
      <c r="E37" s="23" t="s">
        <v>71</v>
      </c>
      <c r="F37" s="26" t="e">
        <f>F28/F9</f>
        <v>#DIV/0!</v>
      </c>
      <c r="G37" s="26" t="e">
        <f t="shared" ref="G37:N37" si="8">G28/G9</f>
        <v>#DIV/0!</v>
      </c>
      <c r="H37" s="26" t="e">
        <f t="shared" si="8"/>
        <v>#DIV/0!</v>
      </c>
      <c r="I37" s="26" t="e">
        <f t="shared" si="8"/>
        <v>#DIV/0!</v>
      </c>
      <c r="J37" s="26" t="e">
        <f t="shared" si="8"/>
        <v>#DIV/0!</v>
      </c>
      <c r="K37" s="26" t="e">
        <f t="shared" si="8"/>
        <v>#DIV/0!</v>
      </c>
      <c r="L37" s="26" t="e">
        <f t="shared" si="8"/>
        <v>#DIV/0!</v>
      </c>
      <c r="M37" s="26" t="e">
        <f t="shared" si="8"/>
        <v>#DIV/0!</v>
      </c>
      <c r="N37" s="26" t="e">
        <f t="shared" si="8"/>
        <v>#DIV/0!</v>
      </c>
      <c r="O37" s="26" t="e">
        <f>O28/O9</f>
        <v>#DIV/0!</v>
      </c>
    </row>
    <row r="38" spans="5:15" ht="18" x14ac:dyDescent="0.6">
      <c r="E38" s="23" t="s">
        <v>72</v>
      </c>
      <c r="F38" s="26" t="e">
        <f>F29/F10</f>
        <v>#DIV/0!</v>
      </c>
      <c r="G38" s="26" t="e">
        <f t="shared" ref="G38:N38" si="9">G29/G10</f>
        <v>#DIV/0!</v>
      </c>
      <c r="H38" s="26" t="e">
        <f t="shared" si="9"/>
        <v>#DIV/0!</v>
      </c>
      <c r="I38" s="26" t="e">
        <f t="shared" si="9"/>
        <v>#DIV/0!</v>
      </c>
      <c r="J38" s="26" t="e">
        <f t="shared" si="9"/>
        <v>#DIV/0!</v>
      </c>
      <c r="K38" s="26" t="e">
        <f t="shared" si="9"/>
        <v>#DIV/0!</v>
      </c>
      <c r="L38" s="26" t="e">
        <f t="shared" si="9"/>
        <v>#DIV/0!</v>
      </c>
      <c r="M38" s="26" t="e">
        <f t="shared" si="9"/>
        <v>#DIV/0!</v>
      </c>
      <c r="N38" s="26" t="e">
        <f t="shared" si="9"/>
        <v>#DIV/0!</v>
      </c>
      <c r="O38" s="26" t="e">
        <f>O29/O10</f>
        <v>#DIV/0!</v>
      </c>
    </row>
    <row r="39" spans="5:15" ht="18" x14ac:dyDescent="0.6">
      <c r="E39" s="23" t="s">
        <v>73</v>
      </c>
      <c r="F39" s="26" t="e">
        <f>F30/F11</f>
        <v>#DIV/0!</v>
      </c>
      <c r="G39" s="26" t="e">
        <f t="shared" ref="G39:N39" si="10">G30/G11</f>
        <v>#DIV/0!</v>
      </c>
      <c r="H39" s="26" t="e">
        <f t="shared" si="10"/>
        <v>#DIV/0!</v>
      </c>
      <c r="I39" s="26" t="e">
        <f t="shared" si="10"/>
        <v>#DIV/0!</v>
      </c>
      <c r="J39" s="26" t="e">
        <f t="shared" si="10"/>
        <v>#DIV/0!</v>
      </c>
      <c r="K39" s="26" t="e">
        <f t="shared" si="10"/>
        <v>#DIV/0!</v>
      </c>
      <c r="L39" s="26" t="e">
        <f t="shared" si="10"/>
        <v>#DIV/0!</v>
      </c>
      <c r="M39" s="26" t="e">
        <f t="shared" si="10"/>
        <v>#DIV/0!</v>
      </c>
      <c r="N39" s="26" t="e">
        <f t="shared" si="10"/>
        <v>#DIV/0!</v>
      </c>
      <c r="O39" s="26" t="e">
        <f>O30/O11</f>
        <v>#DIV/0!</v>
      </c>
    </row>
  </sheetData>
  <pageMargins left="0.75" right="0.75" top="1" bottom="1" header="0.5" footer="0.5"/>
  <pageSetup paperSize="9" orientation="portrait" horizontalDpi="4294967292" verticalDpi="429496729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70EA35-841C-EE42-AA9D-B6D4574EFD99}">
  <dimension ref="B4:O26"/>
  <sheetViews>
    <sheetView workbookViewId="0"/>
  </sheetViews>
  <sheetFormatPr defaultColWidth="10.8203125" defaultRowHeight="25.7" x14ac:dyDescent="0.85"/>
  <cols>
    <col min="1" max="4" width="10.8203125" style="30"/>
    <col min="5" max="5" width="11.8203125" style="30" bestFit="1" customWidth="1"/>
    <col min="6" max="6" width="15.64453125" style="30" bestFit="1" customWidth="1"/>
    <col min="7" max="7" width="13.3515625" style="30" bestFit="1" customWidth="1"/>
    <col min="8" max="8" width="10.8203125" style="30"/>
    <col min="9" max="9" width="11.8203125" style="30" bestFit="1" customWidth="1"/>
    <col min="10" max="10" width="15.64453125" style="30" bestFit="1" customWidth="1"/>
    <col min="11" max="11" width="13.3515625" style="30" bestFit="1" customWidth="1"/>
    <col min="12" max="12" width="10.8203125" style="30"/>
    <col min="13" max="13" width="11.8203125" style="30" bestFit="1" customWidth="1"/>
    <col min="14" max="14" width="15.64453125" style="30" bestFit="1" customWidth="1"/>
    <col min="15" max="15" width="13.3515625" style="30" bestFit="1" customWidth="1"/>
    <col min="16" max="16384" width="10.8203125" style="30"/>
  </cols>
  <sheetData>
    <row r="4" spans="2:15" ht="26" thickBot="1" x14ac:dyDescent="0.9"/>
    <row r="5" spans="2:15" x14ac:dyDescent="0.85">
      <c r="B5" s="66" t="s">
        <v>95</v>
      </c>
      <c r="C5" s="67"/>
      <c r="D5" s="72"/>
      <c r="E5" s="57" t="s">
        <v>97</v>
      </c>
      <c r="F5" s="57"/>
      <c r="G5" s="57"/>
      <c r="H5" s="63"/>
      <c r="I5" s="57" t="s">
        <v>98</v>
      </c>
      <c r="J5" s="57"/>
      <c r="K5" s="57"/>
      <c r="L5" s="63"/>
      <c r="M5" s="57" t="s">
        <v>99</v>
      </c>
      <c r="N5" s="57"/>
      <c r="O5" s="58"/>
    </row>
    <row r="6" spans="2:15" x14ac:dyDescent="0.85">
      <c r="B6" s="68"/>
      <c r="C6" s="69"/>
      <c r="D6" s="73"/>
      <c r="E6" s="31" t="s">
        <v>94</v>
      </c>
      <c r="F6" s="31" t="s">
        <v>7</v>
      </c>
      <c r="G6" s="31" t="s">
        <v>96</v>
      </c>
      <c r="H6" s="64"/>
      <c r="I6" s="31" t="s">
        <v>94</v>
      </c>
      <c r="J6" s="31" t="s">
        <v>7</v>
      </c>
      <c r="K6" s="31" t="s">
        <v>96</v>
      </c>
      <c r="L6" s="64"/>
      <c r="M6" s="31" t="s">
        <v>94</v>
      </c>
      <c r="N6" s="31" t="s">
        <v>7</v>
      </c>
      <c r="O6" s="33" t="s">
        <v>96</v>
      </c>
    </row>
    <row r="7" spans="2:15" x14ac:dyDescent="0.85">
      <c r="B7" s="68"/>
      <c r="C7" s="69"/>
      <c r="D7" s="73"/>
      <c r="E7" s="32" t="str">
        <f>Numbers!M3</f>
        <v>Year 11</v>
      </c>
      <c r="F7" s="32">
        <f>Numbers!M9</f>
        <v>0</v>
      </c>
      <c r="G7" s="59">
        <f>_xlfn.RRI(5,F7,F8)</f>
        <v>0</v>
      </c>
      <c r="H7" s="64"/>
      <c r="I7" s="32" t="str">
        <f>Numbers!H3</f>
        <v>Year 6</v>
      </c>
      <c r="J7" s="32">
        <f>Numbers!H9</f>
        <v>0</v>
      </c>
      <c r="K7" s="59">
        <f>_xlfn.RRI(10,J7,J8)</f>
        <v>0</v>
      </c>
      <c r="L7" s="64"/>
      <c r="M7" s="32" t="str">
        <f>Numbers!C3</f>
        <v>Year 1</v>
      </c>
      <c r="N7" s="32">
        <f>Numbers!C9</f>
        <v>0</v>
      </c>
      <c r="O7" s="61">
        <f>_xlfn.RRI(15,N7,N8)</f>
        <v>0</v>
      </c>
    </row>
    <row r="8" spans="2:15" ht="26" thickBot="1" x14ac:dyDescent="0.9">
      <c r="B8" s="70"/>
      <c r="C8" s="71"/>
      <c r="D8" s="74"/>
      <c r="E8" s="34" t="str">
        <f>Numbers!R3</f>
        <v>Year 16</v>
      </c>
      <c r="F8" s="34">
        <f>Numbers!R9</f>
        <v>0</v>
      </c>
      <c r="G8" s="60"/>
      <c r="H8" s="65"/>
      <c r="I8" s="34" t="str">
        <f>Numbers!R3</f>
        <v>Year 16</v>
      </c>
      <c r="J8" s="34">
        <f>Numbers!R9</f>
        <v>0</v>
      </c>
      <c r="K8" s="60"/>
      <c r="L8" s="65"/>
      <c r="M8" s="34" t="str">
        <f>Numbers!R3</f>
        <v>Year 16</v>
      </c>
      <c r="N8" s="34">
        <f>Numbers!R9</f>
        <v>0</v>
      </c>
      <c r="O8" s="62"/>
    </row>
    <row r="10" spans="2:15" ht="26" thickBot="1" x14ac:dyDescent="0.9"/>
    <row r="11" spans="2:15" x14ac:dyDescent="0.85">
      <c r="B11" s="66" t="s">
        <v>100</v>
      </c>
      <c r="C11" s="67"/>
      <c r="D11" s="72"/>
      <c r="E11" s="57" t="s">
        <v>101</v>
      </c>
      <c r="F11" s="57"/>
      <c r="G11" s="57"/>
      <c r="H11" s="63"/>
      <c r="I11" s="57" t="s">
        <v>102</v>
      </c>
      <c r="J11" s="57"/>
      <c r="K11" s="57"/>
      <c r="L11" s="63"/>
      <c r="M11" s="57" t="s">
        <v>103</v>
      </c>
      <c r="N11" s="57"/>
      <c r="O11" s="58"/>
    </row>
    <row r="12" spans="2:15" x14ac:dyDescent="0.85">
      <c r="B12" s="68"/>
      <c r="C12" s="69"/>
      <c r="D12" s="73"/>
      <c r="E12" s="31" t="s">
        <v>94</v>
      </c>
      <c r="F12" s="31" t="s">
        <v>104</v>
      </c>
      <c r="G12" s="31" t="s">
        <v>96</v>
      </c>
      <c r="H12" s="64"/>
      <c r="I12" s="31" t="s">
        <v>94</v>
      </c>
      <c r="J12" s="31" t="s">
        <v>104</v>
      </c>
      <c r="K12" s="31" t="s">
        <v>96</v>
      </c>
      <c r="L12" s="64"/>
      <c r="M12" s="31" t="s">
        <v>94</v>
      </c>
      <c r="N12" s="31" t="s">
        <v>104</v>
      </c>
      <c r="O12" s="33" t="s">
        <v>96</v>
      </c>
    </row>
    <row r="13" spans="2:15" x14ac:dyDescent="0.85">
      <c r="B13" s="68"/>
      <c r="C13" s="69"/>
      <c r="D13" s="73"/>
      <c r="E13" s="32" t="str">
        <f>Numbers!M3</f>
        <v>Year 11</v>
      </c>
      <c r="F13" s="32">
        <f>Numbers!M17</f>
        <v>0</v>
      </c>
      <c r="G13" s="59">
        <f>_xlfn.RRI(5,F13,F14)</f>
        <v>0</v>
      </c>
      <c r="H13" s="64"/>
      <c r="I13" s="32" t="str">
        <f>Numbers!H3</f>
        <v>Year 6</v>
      </c>
      <c r="J13" s="32">
        <f>Numbers!H17</f>
        <v>0</v>
      </c>
      <c r="K13" s="59">
        <f>_xlfn.RRI(10,J13,J14)</f>
        <v>0</v>
      </c>
      <c r="L13" s="64"/>
      <c r="M13" s="32" t="str">
        <f>Numbers!C3</f>
        <v>Year 1</v>
      </c>
      <c r="N13" s="32">
        <f>Numbers!C17</f>
        <v>0</v>
      </c>
      <c r="O13" s="61">
        <f>_xlfn.RRI(15,N13,N14)</f>
        <v>0</v>
      </c>
    </row>
    <row r="14" spans="2:15" ht="26" thickBot="1" x14ac:dyDescent="0.9">
      <c r="B14" s="70"/>
      <c r="C14" s="71"/>
      <c r="D14" s="74"/>
      <c r="E14" s="34" t="str">
        <f>Numbers!R3</f>
        <v>Year 16</v>
      </c>
      <c r="F14" s="34">
        <f>Numbers!R17</f>
        <v>0</v>
      </c>
      <c r="G14" s="60"/>
      <c r="H14" s="65"/>
      <c r="I14" s="34" t="str">
        <f>Numbers!R3</f>
        <v>Year 16</v>
      </c>
      <c r="J14" s="34">
        <f>Numbers!R17</f>
        <v>0</v>
      </c>
      <c r="K14" s="60"/>
      <c r="L14" s="65"/>
      <c r="M14" s="34" t="str">
        <f>Numbers!R3</f>
        <v>Year 16</v>
      </c>
      <c r="N14" s="34">
        <f>Numbers!R17</f>
        <v>0</v>
      </c>
      <c r="O14" s="62"/>
    </row>
    <row r="16" spans="2:15" ht="26" thickBot="1" x14ac:dyDescent="0.9"/>
    <row r="17" spans="2:15" x14ac:dyDescent="0.85">
      <c r="B17" s="75" t="s">
        <v>105</v>
      </c>
      <c r="C17" s="76"/>
      <c r="D17" s="72"/>
      <c r="E17" s="57" t="s">
        <v>107</v>
      </c>
      <c r="F17" s="57"/>
      <c r="G17" s="57"/>
      <c r="H17" s="63"/>
      <c r="I17" s="57" t="s">
        <v>106</v>
      </c>
      <c r="J17" s="57"/>
      <c r="K17" s="57"/>
      <c r="L17" s="63"/>
      <c r="M17" s="57" t="s">
        <v>108</v>
      </c>
      <c r="N17" s="57"/>
      <c r="O17" s="58"/>
    </row>
    <row r="18" spans="2:15" x14ac:dyDescent="0.85">
      <c r="B18" s="77"/>
      <c r="C18" s="78"/>
      <c r="D18" s="73"/>
      <c r="E18" s="31" t="s">
        <v>94</v>
      </c>
      <c r="F18" s="31" t="s">
        <v>109</v>
      </c>
      <c r="G18" s="31" t="s">
        <v>96</v>
      </c>
      <c r="H18" s="64"/>
      <c r="I18" s="31" t="s">
        <v>94</v>
      </c>
      <c r="J18" s="31" t="s">
        <v>109</v>
      </c>
      <c r="K18" s="31" t="s">
        <v>96</v>
      </c>
      <c r="L18" s="64"/>
      <c r="M18" s="31" t="s">
        <v>94</v>
      </c>
      <c r="N18" s="31" t="s">
        <v>109</v>
      </c>
      <c r="O18" s="33" t="s">
        <v>96</v>
      </c>
    </row>
    <row r="19" spans="2:15" x14ac:dyDescent="0.85">
      <c r="B19" s="77"/>
      <c r="C19" s="78"/>
      <c r="D19" s="73"/>
      <c r="E19" s="32" t="str">
        <f>Numbers!M3</f>
        <v>Year 11</v>
      </c>
      <c r="F19" s="36" t="e">
        <f>Numbers!M20</f>
        <v>#DIV/0!</v>
      </c>
      <c r="G19" s="59" t="e">
        <f>_xlfn.RRI(5,F19,F20)</f>
        <v>#DIV/0!</v>
      </c>
      <c r="H19" s="64"/>
      <c r="I19" s="32" t="str">
        <f>Numbers!H3</f>
        <v>Year 6</v>
      </c>
      <c r="J19" s="36" t="e">
        <f>Numbers!H20</f>
        <v>#DIV/0!</v>
      </c>
      <c r="K19" s="59" t="e">
        <f>_xlfn.RRI(10,J19,J20)</f>
        <v>#DIV/0!</v>
      </c>
      <c r="L19" s="64"/>
      <c r="M19" s="32" t="str">
        <f>Numbers!C3</f>
        <v>Year 1</v>
      </c>
      <c r="N19" s="36" t="e">
        <f>Numbers!C20</f>
        <v>#DIV/0!</v>
      </c>
      <c r="O19" s="61" t="e">
        <f>_xlfn.RRI(15,N19,N20)</f>
        <v>#DIV/0!</v>
      </c>
    </row>
    <row r="20" spans="2:15" ht="26" thickBot="1" x14ac:dyDescent="0.9">
      <c r="B20" s="79"/>
      <c r="C20" s="80"/>
      <c r="D20" s="74"/>
      <c r="E20" s="34" t="str">
        <f>Numbers!R3</f>
        <v>Year 16</v>
      </c>
      <c r="F20" s="35" t="e">
        <f>Numbers!R20</f>
        <v>#DIV/0!</v>
      </c>
      <c r="G20" s="60"/>
      <c r="H20" s="65"/>
      <c r="I20" s="34" t="str">
        <f>Numbers!R3</f>
        <v>Year 16</v>
      </c>
      <c r="J20" s="35" t="e">
        <f>Numbers!R20</f>
        <v>#DIV/0!</v>
      </c>
      <c r="K20" s="60"/>
      <c r="L20" s="65"/>
      <c r="M20" s="34" t="str">
        <f>Numbers!R3</f>
        <v>Year 16</v>
      </c>
      <c r="N20" s="35" t="e">
        <f>Numbers!R20</f>
        <v>#DIV/0!</v>
      </c>
      <c r="O20" s="62"/>
    </row>
    <row r="22" spans="2:15" ht="26" thickBot="1" x14ac:dyDescent="0.9"/>
    <row r="23" spans="2:15" x14ac:dyDescent="0.85">
      <c r="B23" s="66" t="s">
        <v>110</v>
      </c>
      <c r="C23" s="67"/>
      <c r="D23" s="72"/>
      <c r="E23" s="57" t="s">
        <v>111</v>
      </c>
      <c r="F23" s="57"/>
      <c r="G23" s="57"/>
      <c r="H23" s="63"/>
      <c r="I23" s="57" t="s">
        <v>112</v>
      </c>
      <c r="J23" s="57"/>
      <c r="K23" s="57"/>
      <c r="L23" s="63"/>
      <c r="M23" s="57" t="s">
        <v>113</v>
      </c>
      <c r="N23" s="57"/>
      <c r="O23" s="58"/>
    </row>
    <row r="24" spans="2:15" x14ac:dyDescent="0.85">
      <c r="B24" s="68"/>
      <c r="C24" s="69"/>
      <c r="D24" s="73"/>
      <c r="E24" s="31" t="s">
        <v>94</v>
      </c>
      <c r="F24" s="31" t="s">
        <v>114</v>
      </c>
      <c r="G24" s="31" t="s">
        <v>96</v>
      </c>
      <c r="H24" s="64"/>
      <c r="I24" s="31" t="s">
        <v>94</v>
      </c>
      <c r="J24" s="31" t="s">
        <v>114</v>
      </c>
      <c r="K24" s="31" t="s">
        <v>96</v>
      </c>
      <c r="L24" s="64"/>
      <c r="M24" s="31" t="s">
        <v>94</v>
      </c>
      <c r="N24" s="31" t="s">
        <v>114</v>
      </c>
      <c r="O24" s="33" t="s">
        <v>96</v>
      </c>
    </row>
    <row r="25" spans="2:15" x14ac:dyDescent="0.85">
      <c r="B25" s="68"/>
      <c r="C25" s="69"/>
      <c r="D25" s="73"/>
      <c r="E25" s="32" t="str">
        <f>Numbers!M3</f>
        <v>Year 11</v>
      </c>
      <c r="F25" s="32">
        <f>Numbers!M41</f>
        <v>0</v>
      </c>
      <c r="G25" s="59">
        <f>_xlfn.RRI(5,F25,F26)</f>
        <v>0</v>
      </c>
      <c r="H25" s="64"/>
      <c r="I25" s="32" t="str">
        <f>Numbers!H3</f>
        <v>Year 6</v>
      </c>
      <c r="J25" s="32">
        <f>Numbers!H41</f>
        <v>0</v>
      </c>
      <c r="K25" s="59">
        <f>_xlfn.RRI(10,J25,J26)</f>
        <v>0</v>
      </c>
      <c r="L25" s="64"/>
      <c r="M25" s="32" t="str">
        <f>Numbers!C3</f>
        <v>Year 1</v>
      </c>
      <c r="N25" s="32">
        <f>Numbers!C41</f>
        <v>0</v>
      </c>
      <c r="O25" s="61">
        <f>_xlfn.RRI(15,N25,N26)</f>
        <v>0</v>
      </c>
    </row>
    <row r="26" spans="2:15" ht="26" thickBot="1" x14ac:dyDescent="0.9">
      <c r="B26" s="70"/>
      <c r="C26" s="71"/>
      <c r="D26" s="74"/>
      <c r="E26" s="34" t="str">
        <f>Numbers!R3</f>
        <v>Year 16</v>
      </c>
      <c r="F26" s="34">
        <f>Numbers!R41</f>
        <v>0</v>
      </c>
      <c r="G26" s="60"/>
      <c r="H26" s="65"/>
      <c r="I26" s="34" t="str">
        <f>Numbers!R3</f>
        <v>Year 16</v>
      </c>
      <c r="J26" s="34">
        <f>Numbers!R41</f>
        <v>0</v>
      </c>
      <c r="K26" s="60"/>
      <c r="L26" s="65"/>
      <c r="M26" s="34" t="str">
        <f>Numbers!R3</f>
        <v>Year 16</v>
      </c>
      <c r="N26" s="34">
        <f>Numbers!R41</f>
        <v>0</v>
      </c>
      <c r="O26" s="62"/>
    </row>
  </sheetData>
  <mergeCells count="40">
    <mergeCell ref="M5:O5"/>
    <mergeCell ref="O7:O8"/>
    <mergeCell ref="B5:C8"/>
    <mergeCell ref="D5:D8"/>
    <mergeCell ref="H5:H8"/>
    <mergeCell ref="L5:L8"/>
    <mergeCell ref="G7:G8"/>
    <mergeCell ref="E5:G5"/>
    <mergeCell ref="I5:K5"/>
    <mergeCell ref="K7:K8"/>
    <mergeCell ref="B11:C14"/>
    <mergeCell ref="D11:D14"/>
    <mergeCell ref="E11:G11"/>
    <mergeCell ref="H11:H14"/>
    <mergeCell ref="I11:K11"/>
    <mergeCell ref="M11:O11"/>
    <mergeCell ref="G13:G14"/>
    <mergeCell ref="K13:K14"/>
    <mergeCell ref="O13:O14"/>
    <mergeCell ref="B17:C20"/>
    <mergeCell ref="D17:D20"/>
    <mergeCell ref="E17:G17"/>
    <mergeCell ref="H17:H20"/>
    <mergeCell ref="I17:K17"/>
    <mergeCell ref="L17:L20"/>
    <mergeCell ref="L11:L14"/>
    <mergeCell ref="B23:C26"/>
    <mergeCell ref="D23:D26"/>
    <mergeCell ref="E23:G23"/>
    <mergeCell ref="H23:H26"/>
    <mergeCell ref="I23:K23"/>
    <mergeCell ref="M23:O23"/>
    <mergeCell ref="G25:G26"/>
    <mergeCell ref="K25:K26"/>
    <mergeCell ref="O25:O26"/>
    <mergeCell ref="M17:O17"/>
    <mergeCell ref="G19:G20"/>
    <mergeCell ref="K19:K20"/>
    <mergeCell ref="O19:O20"/>
    <mergeCell ref="L23:L26"/>
  </mergeCells>
  <conditionalFormatting sqref="G7:G8">
    <cfRule type="cellIs" dxfId="95" priority="86" operator="lessThan">
      <formula>0</formula>
    </cfRule>
    <cfRule type="cellIs" dxfId="94" priority="85" operator="greaterThan">
      <formula>"O%"</formula>
    </cfRule>
    <cfRule type="cellIs" dxfId="93" priority="42" operator="lessThan">
      <formula>0</formula>
    </cfRule>
    <cfRule type="cellIs" dxfId="92" priority="41" operator="greaterThan">
      <formula>0</formula>
    </cfRule>
  </conditionalFormatting>
  <conditionalFormatting sqref="K7:K8">
    <cfRule type="cellIs" dxfId="91" priority="84" operator="lessThan">
      <formula>0</formula>
    </cfRule>
    <cfRule type="cellIs" dxfId="90" priority="83" operator="greaterThan">
      <formula>"O%"</formula>
    </cfRule>
    <cfRule type="cellIs" dxfId="89" priority="28" operator="lessThan">
      <formula>0</formula>
    </cfRule>
    <cfRule type="cellIs" dxfId="88" priority="27" operator="greaterThan">
      <formula>0</formula>
    </cfRule>
  </conditionalFormatting>
  <conditionalFormatting sqref="O7:O8">
    <cfRule type="cellIs" dxfId="87" priority="81" operator="greaterThan">
      <formula>"O%"</formula>
    </cfRule>
    <cfRule type="cellIs" dxfId="86" priority="82" operator="lessThan">
      <formula>0</formula>
    </cfRule>
    <cfRule type="cellIs" dxfId="85" priority="14" operator="lessThan">
      <formula>0</formula>
    </cfRule>
    <cfRule type="cellIs" dxfId="84" priority="13" operator="greaterThan">
      <formula>0</formula>
    </cfRule>
  </conditionalFormatting>
  <conditionalFormatting sqref="G13:G14">
    <cfRule type="cellIs" dxfId="83" priority="37" operator="greaterThan">
      <formula>0</formula>
    </cfRule>
    <cfRule type="cellIs" dxfId="82" priority="38" operator="lessThan">
      <formula>0</formula>
    </cfRule>
    <cfRule type="cellIs" dxfId="81" priority="39" operator="greaterThan">
      <formula>"O%"</formula>
    </cfRule>
    <cfRule type="cellIs" dxfId="80" priority="40" operator="lessThan">
      <formula>0</formula>
    </cfRule>
  </conditionalFormatting>
  <conditionalFormatting sqref="G19:G20">
    <cfRule type="cellIs" dxfId="79" priority="33" operator="greaterThan">
      <formula>0</formula>
    </cfRule>
    <cfRule type="cellIs" dxfId="78" priority="34" operator="lessThan">
      <formula>0</formula>
    </cfRule>
    <cfRule type="cellIs" dxfId="77" priority="35" operator="greaterThan">
      <formula>"O%"</formula>
    </cfRule>
    <cfRule type="cellIs" dxfId="76" priority="36" operator="lessThan">
      <formula>0</formula>
    </cfRule>
  </conditionalFormatting>
  <conditionalFormatting sqref="G25:G26">
    <cfRule type="cellIs" dxfId="75" priority="29" operator="greaterThan">
      <formula>0</formula>
    </cfRule>
    <cfRule type="cellIs" dxfId="74" priority="30" operator="lessThan">
      <formula>0</formula>
    </cfRule>
    <cfRule type="cellIs" dxfId="73" priority="31" operator="greaterThan">
      <formula>"O%"</formula>
    </cfRule>
    <cfRule type="cellIs" dxfId="72" priority="32" operator="lessThan">
      <formula>0</formula>
    </cfRule>
  </conditionalFormatting>
  <conditionalFormatting sqref="K13:K14">
    <cfRule type="cellIs" dxfId="71" priority="23" operator="greaterThan">
      <formula>0</formula>
    </cfRule>
    <cfRule type="cellIs" dxfId="70" priority="24" operator="lessThan">
      <formula>0</formula>
    </cfRule>
    <cfRule type="cellIs" dxfId="69" priority="25" operator="greaterThan">
      <formula>"O%"</formula>
    </cfRule>
    <cfRule type="cellIs" dxfId="68" priority="26" operator="lessThan">
      <formula>0</formula>
    </cfRule>
  </conditionalFormatting>
  <conditionalFormatting sqref="K19:K20">
    <cfRule type="cellIs" dxfId="67" priority="19" operator="greaterThan">
      <formula>0</formula>
    </cfRule>
    <cfRule type="cellIs" dxfId="66" priority="20" operator="lessThan">
      <formula>0</formula>
    </cfRule>
    <cfRule type="cellIs" dxfId="65" priority="21" operator="greaterThan">
      <formula>"O%"</formula>
    </cfRule>
    <cfRule type="cellIs" dxfId="64" priority="22" operator="lessThan">
      <formula>0</formula>
    </cfRule>
  </conditionalFormatting>
  <conditionalFormatting sqref="K25:K26">
    <cfRule type="cellIs" dxfId="63" priority="15" operator="greaterThan">
      <formula>0</formula>
    </cfRule>
    <cfRule type="cellIs" dxfId="62" priority="16" operator="lessThan">
      <formula>0</formula>
    </cfRule>
    <cfRule type="cellIs" dxfId="61" priority="17" operator="greaterThan">
      <formula>"O%"</formula>
    </cfRule>
    <cfRule type="cellIs" dxfId="60" priority="18" operator="lessThan">
      <formula>0</formula>
    </cfRule>
  </conditionalFormatting>
  <conditionalFormatting sqref="O13:O14">
    <cfRule type="cellIs" dxfId="59" priority="9" operator="greaterThan">
      <formula>0</formula>
    </cfRule>
    <cfRule type="cellIs" dxfId="58" priority="10" operator="lessThan">
      <formula>0</formula>
    </cfRule>
    <cfRule type="cellIs" dxfId="57" priority="11" operator="greaterThan">
      <formula>"O%"</formula>
    </cfRule>
    <cfRule type="cellIs" dxfId="56" priority="12" operator="lessThan">
      <formula>0</formula>
    </cfRule>
  </conditionalFormatting>
  <conditionalFormatting sqref="O19:O20">
    <cfRule type="cellIs" dxfId="55" priority="5" operator="greaterThan">
      <formula>0</formula>
    </cfRule>
    <cfRule type="cellIs" dxfId="54" priority="6" operator="lessThan">
      <formula>0</formula>
    </cfRule>
    <cfRule type="cellIs" dxfId="53" priority="7" operator="greaterThan">
      <formula>"O%"</formula>
    </cfRule>
    <cfRule type="cellIs" dxfId="52" priority="8" operator="lessThan">
      <formula>0</formula>
    </cfRule>
  </conditionalFormatting>
  <conditionalFormatting sqref="O25:O26">
    <cfRule type="cellIs" dxfId="51" priority="1" operator="greaterThan">
      <formula>0</formula>
    </cfRule>
    <cfRule type="cellIs" dxfId="50" priority="2" operator="lessThan">
      <formula>0</formula>
    </cfRule>
    <cfRule type="cellIs" dxfId="49" priority="3" operator="greaterThan">
      <formula>"O%"</formula>
    </cfRule>
    <cfRule type="cellIs" dxfId="48" priority="4" operator="less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56C62C-2899-304E-A14E-D39DE4C1E649}">
  <dimension ref="B4:O26"/>
  <sheetViews>
    <sheetView workbookViewId="0"/>
  </sheetViews>
  <sheetFormatPr defaultColWidth="10.8203125" defaultRowHeight="25.7" x14ac:dyDescent="0.85"/>
  <cols>
    <col min="1" max="4" width="10.8203125" style="30"/>
    <col min="5" max="5" width="11.8203125" style="30" bestFit="1" customWidth="1"/>
    <col min="6" max="6" width="15.64453125" style="30" bestFit="1" customWidth="1"/>
    <col min="7" max="7" width="13.3515625" style="30" bestFit="1" customWidth="1"/>
    <col min="8" max="8" width="10.8203125" style="30"/>
    <col min="9" max="9" width="11.8203125" style="30" bestFit="1" customWidth="1"/>
    <col min="10" max="10" width="15.64453125" style="30" bestFit="1" customWidth="1"/>
    <col min="11" max="11" width="13.3515625" style="30" bestFit="1" customWidth="1"/>
    <col min="12" max="12" width="10.8203125" style="30"/>
    <col min="13" max="13" width="11.8203125" style="30" bestFit="1" customWidth="1"/>
    <col min="14" max="14" width="15.64453125" style="30" bestFit="1" customWidth="1"/>
    <col min="15" max="15" width="13.3515625" style="30" bestFit="1" customWidth="1"/>
    <col min="16" max="16384" width="10.8203125" style="30"/>
  </cols>
  <sheetData>
    <row r="4" spans="2:15" ht="26" thickBot="1" x14ac:dyDescent="0.9"/>
    <row r="5" spans="2:15" x14ac:dyDescent="0.85">
      <c r="B5" s="66" t="s">
        <v>95</v>
      </c>
      <c r="C5" s="67"/>
      <c r="D5" s="72"/>
      <c r="E5" s="57" t="s">
        <v>97</v>
      </c>
      <c r="F5" s="57"/>
      <c r="G5" s="57"/>
      <c r="H5" s="63"/>
      <c r="I5" s="57" t="s">
        <v>98</v>
      </c>
      <c r="J5" s="57"/>
      <c r="K5" s="57"/>
      <c r="L5" s="63"/>
      <c r="M5" s="57" t="s">
        <v>99</v>
      </c>
      <c r="N5" s="57"/>
      <c r="O5" s="58"/>
    </row>
    <row r="6" spans="2:15" x14ac:dyDescent="0.85">
      <c r="B6" s="68"/>
      <c r="C6" s="69"/>
      <c r="D6" s="73"/>
      <c r="E6" s="31" t="s">
        <v>94</v>
      </c>
      <c r="F6" s="31" t="s">
        <v>7</v>
      </c>
      <c r="G6" s="31" t="s">
        <v>96</v>
      </c>
      <c r="H6" s="64"/>
      <c r="I6" s="31" t="s">
        <v>94</v>
      </c>
      <c r="J6" s="31" t="s">
        <v>7</v>
      </c>
      <c r="K6" s="31" t="s">
        <v>96</v>
      </c>
      <c r="L6" s="64"/>
      <c r="M6" s="31" t="s">
        <v>94</v>
      </c>
      <c r="N6" s="31" t="s">
        <v>7</v>
      </c>
      <c r="O6" s="33" t="s">
        <v>96</v>
      </c>
    </row>
    <row r="7" spans="2:15" x14ac:dyDescent="0.85">
      <c r="B7" s="68"/>
      <c r="C7" s="69"/>
      <c r="D7" s="73"/>
      <c r="E7" s="32"/>
      <c r="F7" s="32"/>
      <c r="G7" s="59">
        <f>_xlfn.RRI(5,F7,F8)</f>
        <v>0</v>
      </c>
      <c r="H7" s="64"/>
      <c r="I7" s="32"/>
      <c r="J7" s="32"/>
      <c r="K7" s="59">
        <f>_xlfn.RRI(10,J7,J8)</f>
        <v>0</v>
      </c>
      <c r="L7" s="64"/>
      <c r="M7" s="32"/>
      <c r="N7" s="32"/>
      <c r="O7" s="61">
        <f>_xlfn.RRI(15,N7,N8)</f>
        <v>0</v>
      </c>
    </row>
    <row r="8" spans="2:15" ht="26" thickBot="1" x14ac:dyDescent="0.9">
      <c r="B8" s="70"/>
      <c r="C8" s="71"/>
      <c r="D8" s="74"/>
      <c r="E8" s="34"/>
      <c r="F8" s="34"/>
      <c r="G8" s="60"/>
      <c r="H8" s="65"/>
      <c r="I8" s="34"/>
      <c r="J8" s="34"/>
      <c r="K8" s="60"/>
      <c r="L8" s="65"/>
      <c r="M8" s="34"/>
      <c r="N8" s="34"/>
      <c r="O8" s="62"/>
    </row>
    <row r="10" spans="2:15" ht="26" thickBot="1" x14ac:dyDescent="0.9"/>
    <row r="11" spans="2:15" x14ac:dyDescent="0.85">
      <c r="B11" s="66" t="s">
        <v>100</v>
      </c>
      <c r="C11" s="67"/>
      <c r="D11" s="72"/>
      <c r="E11" s="57" t="s">
        <v>101</v>
      </c>
      <c r="F11" s="57"/>
      <c r="G11" s="57"/>
      <c r="H11" s="63"/>
      <c r="I11" s="57" t="s">
        <v>102</v>
      </c>
      <c r="J11" s="57"/>
      <c r="K11" s="57"/>
      <c r="L11" s="63"/>
      <c r="M11" s="57" t="s">
        <v>103</v>
      </c>
      <c r="N11" s="57"/>
      <c r="O11" s="58"/>
    </row>
    <row r="12" spans="2:15" x14ac:dyDescent="0.85">
      <c r="B12" s="68"/>
      <c r="C12" s="69"/>
      <c r="D12" s="73"/>
      <c r="E12" s="31" t="s">
        <v>94</v>
      </c>
      <c r="F12" s="31" t="s">
        <v>104</v>
      </c>
      <c r="G12" s="31" t="s">
        <v>96</v>
      </c>
      <c r="H12" s="64"/>
      <c r="I12" s="31" t="s">
        <v>94</v>
      </c>
      <c r="J12" s="31" t="s">
        <v>104</v>
      </c>
      <c r="K12" s="31" t="s">
        <v>96</v>
      </c>
      <c r="L12" s="64"/>
      <c r="M12" s="31" t="s">
        <v>94</v>
      </c>
      <c r="N12" s="31" t="s">
        <v>104</v>
      </c>
      <c r="O12" s="33" t="s">
        <v>96</v>
      </c>
    </row>
    <row r="13" spans="2:15" x14ac:dyDescent="0.85">
      <c r="B13" s="68"/>
      <c r="C13" s="69"/>
      <c r="D13" s="73"/>
      <c r="E13" s="32"/>
      <c r="F13" s="32"/>
      <c r="G13" s="59">
        <f>_xlfn.RRI(5,F13,F14)</f>
        <v>0</v>
      </c>
      <c r="H13" s="64"/>
      <c r="I13" s="32"/>
      <c r="J13" s="32"/>
      <c r="K13" s="59">
        <f>_xlfn.RRI(10,J13,J14)</f>
        <v>0</v>
      </c>
      <c r="L13" s="64"/>
      <c r="M13" s="32"/>
      <c r="N13" s="32"/>
      <c r="O13" s="61">
        <f>_xlfn.RRI(15,N13,N14)</f>
        <v>0</v>
      </c>
    </row>
    <row r="14" spans="2:15" ht="26" thickBot="1" x14ac:dyDescent="0.9">
      <c r="B14" s="70"/>
      <c r="C14" s="71"/>
      <c r="D14" s="74"/>
      <c r="E14" s="34"/>
      <c r="F14" s="34"/>
      <c r="G14" s="60"/>
      <c r="H14" s="65"/>
      <c r="I14" s="34"/>
      <c r="J14" s="34"/>
      <c r="K14" s="60"/>
      <c r="L14" s="65"/>
      <c r="M14" s="34"/>
      <c r="N14" s="34"/>
      <c r="O14" s="62"/>
    </row>
    <row r="16" spans="2:15" ht="26" thickBot="1" x14ac:dyDescent="0.9"/>
    <row r="17" spans="2:15" x14ac:dyDescent="0.85">
      <c r="B17" s="75" t="s">
        <v>105</v>
      </c>
      <c r="C17" s="76"/>
      <c r="D17" s="72"/>
      <c r="E17" s="57" t="s">
        <v>107</v>
      </c>
      <c r="F17" s="57"/>
      <c r="G17" s="57"/>
      <c r="H17" s="63"/>
      <c r="I17" s="57" t="s">
        <v>106</v>
      </c>
      <c r="J17" s="57"/>
      <c r="K17" s="57"/>
      <c r="L17" s="63"/>
      <c r="M17" s="57" t="s">
        <v>108</v>
      </c>
      <c r="N17" s="57"/>
      <c r="O17" s="58"/>
    </row>
    <row r="18" spans="2:15" x14ac:dyDescent="0.85">
      <c r="B18" s="77"/>
      <c r="C18" s="78"/>
      <c r="D18" s="73"/>
      <c r="E18" s="31" t="s">
        <v>94</v>
      </c>
      <c r="F18" s="31" t="s">
        <v>109</v>
      </c>
      <c r="G18" s="31" t="s">
        <v>96</v>
      </c>
      <c r="H18" s="64"/>
      <c r="I18" s="31" t="s">
        <v>94</v>
      </c>
      <c r="J18" s="31" t="s">
        <v>109</v>
      </c>
      <c r="K18" s="31" t="s">
        <v>96</v>
      </c>
      <c r="L18" s="64"/>
      <c r="M18" s="31" t="s">
        <v>94</v>
      </c>
      <c r="N18" s="31" t="s">
        <v>109</v>
      </c>
      <c r="O18" s="33" t="s">
        <v>96</v>
      </c>
    </row>
    <row r="19" spans="2:15" x14ac:dyDescent="0.85">
      <c r="B19" s="77"/>
      <c r="C19" s="78"/>
      <c r="D19" s="73"/>
      <c r="E19" s="32"/>
      <c r="F19" s="36"/>
      <c r="G19" s="59">
        <f>_xlfn.RRI(5,F19,F20)</f>
        <v>0</v>
      </c>
      <c r="H19" s="64"/>
      <c r="I19" s="32"/>
      <c r="J19" s="36"/>
      <c r="K19" s="59">
        <f>_xlfn.RRI(10,J19,J20)</f>
        <v>0</v>
      </c>
      <c r="L19" s="64"/>
      <c r="M19" s="32"/>
      <c r="N19" s="36"/>
      <c r="O19" s="61">
        <f>_xlfn.RRI(15,N19,N20)</f>
        <v>0</v>
      </c>
    </row>
    <row r="20" spans="2:15" ht="26" thickBot="1" x14ac:dyDescent="0.9">
      <c r="B20" s="79"/>
      <c r="C20" s="80"/>
      <c r="D20" s="74"/>
      <c r="E20" s="34"/>
      <c r="F20" s="35"/>
      <c r="G20" s="60"/>
      <c r="H20" s="65"/>
      <c r="I20" s="34"/>
      <c r="J20" s="35"/>
      <c r="K20" s="60"/>
      <c r="L20" s="65"/>
      <c r="M20" s="34"/>
      <c r="N20" s="35"/>
      <c r="O20" s="62"/>
    </row>
    <row r="22" spans="2:15" ht="26" thickBot="1" x14ac:dyDescent="0.9"/>
    <row r="23" spans="2:15" x14ac:dyDescent="0.85">
      <c r="B23" s="66" t="s">
        <v>110</v>
      </c>
      <c r="C23" s="67"/>
      <c r="D23" s="72"/>
      <c r="E23" s="57" t="s">
        <v>111</v>
      </c>
      <c r="F23" s="57"/>
      <c r="G23" s="57"/>
      <c r="H23" s="63"/>
      <c r="I23" s="57" t="s">
        <v>112</v>
      </c>
      <c r="J23" s="57"/>
      <c r="K23" s="57"/>
      <c r="L23" s="63"/>
      <c r="M23" s="57" t="s">
        <v>113</v>
      </c>
      <c r="N23" s="57"/>
      <c r="O23" s="58"/>
    </row>
    <row r="24" spans="2:15" x14ac:dyDescent="0.85">
      <c r="B24" s="68"/>
      <c r="C24" s="69"/>
      <c r="D24" s="73"/>
      <c r="E24" s="31" t="s">
        <v>94</v>
      </c>
      <c r="F24" s="31" t="s">
        <v>114</v>
      </c>
      <c r="G24" s="31" t="s">
        <v>96</v>
      </c>
      <c r="H24" s="64"/>
      <c r="I24" s="31" t="s">
        <v>94</v>
      </c>
      <c r="J24" s="31" t="s">
        <v>114</v>
      </c>
      <c r="K24" s="31" t="s">
        <v>96</v>
      </c>
      <c r="L24" s="64"/>
      <c r="M24" s="31" t="s">
        <v>94</v>
      </c>
      <c r="N24" s="31" t="s">
        <v>114</v>
      </c>
      <c r="O24" s="33" t="s">
        <v>96</v>
      </c>
    </row>
    <row r="25" spans="2:15" x14ac:dyDescent="0.85">
      <c r="B25" s="68"/>
      <c r="C25" s="69"/>
      <c r="D25" s="73"/>
      <c r="E25" s="32"/>
      <c r="F25" s="32"/>
      <c r="G25" s="59">
        <f>_xlfn.RRI(5,F25,F26)</f>
        <v>0</v>
      </c>
      <c r="H25" s="64"/>
      <c r="I25" s="32"/>
      <c r="J25" s="32"/>
      <c r="K25" s="59">
        <f>_xlfn.RRI(10,J25,J26)</f>
        <v>0</v>
      </c>
      <c r="L25" s="64"/>
      <c r="M25" s="32"/>
      <c r="N25" s="32"/>
      <c r="O25" s="61">
        <f>_xlfn.RRI(15,N25,N26)</f>
        <v>0</v>
      </c>
    </row>
    <row r="26" spans="2:15" ht="26" thickBot="1" x14ac:dyDescent="0.9">
      <c r="B26" s="70"/>
      <c r="C26" s="71"/>
      <c r="D26" s="74"/>
      <c r="E26" s="34"/>
      <c r="F26" s="34"/>
      <c r="G26" s="60"/>
      <c r="H26" s="65"/>
      <c r="I26" s="34"/>
      <c r="J26" s="34"/>
      <c r="K26" s="60"/>
      <c r="L26" s="65"/>
      <c r="M26" s="34"/>
      <c r="N26" s="34"/>
      <c r="O26" s="62"/>
    </row>
  </sheetData>
  <mergeCells count="40">
    <mergeCell ref="M23:O23"/>
    <mergeCell ref="G25:G26"/>
    <mergeCell ref="K25:K26"/>
    <mergeCell ref="O25:O26"/>
    <mergeCell ref="M17:O17"/>
    <mergeCell ref="G19:G20"/>
    <mergeCell ref="K19:K20"/>
    <mergeCell ref="O19:O20"/>
    <mergeCell ref="L23:L26"/>
    <mergeCell ref="B23:C26"/>
    <mergeCell ref="D23:D26"/>
    <mergeCell ref="E23:G23"/>
    <mergeCell ref="H23:H26"/>
    <mergeCell ref="I23:K23"/>
    <mergeCell ref="M11:O11"/>
    <mergeCell ref="G13:G14"/>
    <mergeCell ref="K13:K14"/>
    <mergeCell ref="O13:O14"/>
    <mergeCell ref="B17:C20"/>
    <mergeCell ref="D17:D20"/>
    <mergeCell ref="E17:G17"/>
    <mergeCell ref="H17:H20"/>
    <mergeCell ref="I17:K17"/>
    <mergeCell ref="L17:L20"/>
    <mergeCell ref="M5:O5"/>
    <mergeCell ref="G7:G8"/>
    <mergeCell ref="K7:K8"/>
    <mergeCell ref="O7:O8"/>
    <mergeCell ref="B11:C14"/>
    <mergeCell ref="D11:D14"/>
    <mergeCell ref="E11:G11"/>
    <mergeCell ref="H11:H14"/>
    <mergeCell ref="I11:K11"/>
    <mergeCell ref="L11:L14"/>
    <mergeCell ref="B5:C8"/>
    <mergeCell ref="D5:D8"/>
    <mergeCell ref="E5:G5"/>
    <mergeCell ref="H5:H8"/>
    <mergeCell ref="I5:K5"/>
    <mergeCell ref="L5:L8"/>
  </mergeCells>
  <conditionalFormatting sqref="G7:G8">
    <cfRule type="cellIs" dxfId="47" priority="41" operator="greaterThan">
      <formula>0</formula>
    </cfRule>
    <cfRule type="cellIs" dxfId="46" priority="42" operator="lessThan">
      <formula>0</formula>
    </cfRule>
    <cfRule type="cellIs" dxfId="45" priority="47" operator="greaterThan">
      <formula>"O%"</formula>
    </cfRule>
    <cfRule type="cellIs" dxfId="44" priority="48" operator="lessThan">
      <formula>0</formula>
    </cfRule>
  </conditionalFormatting>
  <conditionalFormatting sqref="K7:K8">
    <cfRule type="cellIs" dxfId="43" priority="27" operator="greaterThan">
      <formula>0</formula>
    </cfRule>
    <cfRule type="cellIs" dxfId="42" priority="28" operator="lessThan">
      <formula>0</formula>
    </cfRule>
    <cfRule type="cellIs" dxfId="41" priority="45" operator="greaterThan">
      <formula>"O%"</formula>
    </cfRule>
    <cfRule type="cellIs" dxfId="40" priority="46" operator="lessThan">
      <formula>0</formula>
    </cfRule>
  </conditionalFormatting>
  <conditionalFormatting sqref="O7:O8">
    <cfRule type="cellIs" dxfId="39" priority="13" operator="greaterThan">
      <formula>0</formula>
    </cfRule>
    <cfRule type="cellIs" dxfId="38" priority="14" operator="lessThan">
      <formula>0</formula>
    </cfRule>
    <cfRule type="cellIs" dxfId="37" priority="43" operator="greaterThan">
      <formula>"O%"</formula>
    </cfRule>
    <cfRule type="cellIs" dxfId="36" priority="44" operator="lessThan">
      <formula>0</formula>
    </cfRule>
  </conditionalFormatting>
  <conditionalFormatting sqref="G13:G14">
    <cfRule type="cellIs" dxfId="35" priority="37" operator="greaterThan">
      <formula>0</formula>
    </cfRule>
    <cfRule type="cellIs" dxfId="34" priority="38" operator="lessThan">
      <formula>0</formula>
    </cfRule>
    <cfRule type="cellIs" dxfId="33" priority="39" operator="greaterThan">
      <formula>"O%"</formula>
    </cfRule>
    <cfRule type="cellIs" dxfId="32" priority="40" operator="lessThan">
      <formula>0</formula>
    </cfRule>
  </conditionalFormatting>
  <conditionalFormatting sqref="G19:G20">
    <cfRule type="cellIs" dxfId="31" priority="33" operator="greaterThan">
      <formula>0</formula>
    </cfRule>
    <cfRule type="cellIs" dxfId="30" priority="34" operator="lessThan">
      <formula>0</formula>
    </cfRule>
    <cfRule type="cellIs" dxfId="29" priority="35" operator="greaterThan">
      <formula>"O%"</formula>
    </cfRule>
    <cfRule type="cellIs" dxfId="28" priority="36" operator="lessThan">
      <formula>0</formula>
    </cfRule>
  </conditionalFormatting>
  <conditionalFormatting sqref="G25:G26">
    <cfRule type="cellIs" dxfId="27" priority="29" operator="greaterThan">
      <formula>0</formula>
    </cfRule>
    <cfRule type="cellIs" dxfId="26" priority="30" operator="lessThan">
      <formula>0</formula>
    </cfRule>
    <cfRule type="cellIs" dxfId="25" priority="31" operator="greaterThan">
      <formula>"O%"</formula>
    </cfRule>
    <cfRule type="cellIs" dxfId="24" priority="32" operator="lessThan">
      <formula>0</formula>
    </cfRule>
  </conditionalFormatting>
  <conditionalFormatting sqref="K13:K14">
    <cfRule type="cellIs" dxfId="23" priority="23" operator="greaterThan">
      <formula>0</formula>
    </cfRule>
    <cfRule type="cellIs" dxfId="22" priority="24" operator="lessThan">
      <formula>0</formula>
    </cfRule>
    <cfRule type="cellIs" dxfId="21" priority="25" operator="greaterThan">
      <formula>"O%"</formula>
    </cfRule>
    <cfRule type="cellIs" dxfId="20" priority="26" operator="lessThan">
      <formula>0</formula>
    </cfRule>
  </conditionalFormatting>
  <conditionalFormatting sqref="K19:K20">
    <cfRule type="cellIs" dxfId="19" priority="19" operator="greaterThan">
      <formula>0</formula>
    </cfRule>
    <cfRule type="cellIs" dxfId="18" priority="20" operator="lessThan">
      <formula>0</formula>
    </cfRule>
    <cfRule type="cellIs" dxfId="17" priority="21" operator="greaterThan">
      <formula>"O%"</formula>
    </cfRule>
    <cfRule type="cellIs" dxfId="16" priority="22" operator="lessThan">
      <formula>0</formula>
    </cfRule>
  </conditionalFormatting>
  <conditionalFormatting sqref="K25:K26">
    <cfRule type="cellIs" dxfId="15" priority="15" operator="greaterThan">
      <formula>0</formula>
    </cfRule>
    <cfRule type="cellIs" dxfId="14" priority="16" operator="lessThan">
      <formula>0</formula>
    </cfRule>
    <cfRule type="cellIs" dxfId="13" priority="17" operator="greaterThan">
      <formula>"O%"</formula>
    </cfRule>
    <cfRule type="cellIs" dxfId="12" priority="18" operator="lessThan">
      <formula>0</formula>
    </cfRule>
  </conditionalFormatting>
  <conditionalFormatting sqref="O13:O14">
    <cfRule type="cellIs" dxfId="11" priority="9" operator="greaterThan">
      <formula>0</formula>
    </cfRule>
    <cfRule type="cellIs" dxfId="10" priority="10" operator="lessThan">
      <formula>0</formula>
    </cfRule>
    <cfRule type="cellIs" dxfId="9" priority="11" operator="greaterThan">
      <formula>"O%"</formula>
    </cfRule>
    <cfRule type="cellIs" dxfId="8" priority="12" operator="lessThan">
      <formula>0</formula>
    </cfRule>
  </conditionalFormatting>
  <conditionalFormatting sqref="O19:O20">
    <cfRule type="cellIs" dxfId="7" priority="5" operator="greaterThan">
      <formula>0</formula>
    </cfRule>
    <cfRule type="cellIs" dxfId="6" priority="6" operator="lessThan">
      <formula>0</formula>
    </cfRule>
    <cfRule type="cellIs" dxfId="5" priority="7" operator="greaterThan">
      <formula>"O%"</formula>
    </cfRule>
    <cfRule type="cellIs" dxfId="4" priority="8" operator="lessThan">
      <formula>0</formula>
    </cfRule>
  </conditionalFormatting>
  <conditionalFormatting sqref="O25:O26">
    <cfRule type="cellIs" dxfId="3" priority="1" operator="greaterThan">
      <formula>0</formula>
    </cfRule>
    <cfRule type="cellIs" dxfId="2" priority="2" operator="lessThan">
      <formula>0</formula>
    </cfRule>
    <cfRule type="cellIs" dxfId="1" priority="3" operator="greaterThan">
      <formula>"O%"</formula>
    </cfRule>
    <cfRule type="cellIs" dxfId="0" priority="4" operator="less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Numbers</vt:lpstr>
      <vt:lpstr>Financial Ratios</vt:lpstr>
      <vt:lpstr>Formula</vt:lpstr>
      <vt:lpstr>Business Segment Analysis</vt:lpstr>
      <vt:lpstr>CAGR Calculator (Auto)</vt:lpstr>
      <vt:lpstr>CAGR Calculator (Manual)</vt:lpstr>
      <vt:lpstr>'Financial Ratios'!Print_Area</vt:lpstr>
      <vt:lpstr>Numbers!Print_Area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Rusmin</dc:creator>
  <cp:lastModifiedBy>ayrhaven</cp:lastModifiedBy>
  <cp:lastPrinted>2012-01-17T08:39:27Z</cp:lastPrinted>
  <dcterms:created xsi:type="dcterms:W3CDTF">2011-08-25T02:39:52Z</dcterms:created>
  <dcterms:modified xsi:type="dcterms:W3CDTF">2023-05-31T07:22:36Z</dcterms:modified>
</cp:coreProperties>
</file>